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【表10_1_1-1】工程建设项目概算书(封面)格式" sheetId="1" r:id="rId1"/>
    <sheet name="【表10_1_1-4】总(综合)概算表" sheetId="4" r:id="rId2"/>
    <sheet name="【表10_1_1-5】工程建设其他费用计算表" sheetId="6" r:id="rId3"/>
    <sheet name="工程建设项目概算汇总表" sheetId="9" r:id="rId4"/>
    <sheet name="【表10_1_1-7】单项工程概算汇总表" sheetId="11" r:id="rId5"/>
    <sheet name="1_【表10_1_1-8】 工程概算费用计算程序表(不含" sheetId="12" r:id="rId6"/>
    <sheet name="1_【表10_1_1-9】工程概算表" sheetId="13" r:id="rId7"/>
    <sheet name="2_【表10_1_1-8】 工程概算费用计算程序表(不含" sheetId="14" r:id="rId8"/>
    <sheet name="2_【表10_1_1-9】工程概算表" sheetId="1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<sst xmlns="http://schemas.openxmlformats.org/spreadsheetml/2006/main" count="1301" uniqueCount="765">
  <si>
    <t>【表10.1.1-1】</t>
  </si>
  <si>
    <t>瓯海仙岩文化馆展陈工程（2024-2-13）</t>
  </si>
  <si>
    <t>工程建设项目概算书</t>
  </si>
  <si>
    <t>档案号：</t>
  </si>
  <si>
    <t>共   册  第   册</t>
  </si>
  <si>
    <t>（编制单位盖章）</t>
  </si>
  <si>
    <t>编制日期:</t>
  </si>
  <si>
    <t>【表10.1.1-4】</t>
  </si>
  <si>
    <t>总(综合)概算表</t>
  </si>
  <si>
    <t>项目名称:瓯海仙岩文化馆展陈工程（2024-2-13）</t>
  </si>
  <si>
    <t>(单位：万元)</t>
  </si>
  <si>
    <t>序号</t>
  </si>
  <si>
    <t>工程项目或费用名称</t>
  </si>
  <si>
    <t>概算费用</t>
  </si>
  <si>
    <t>占总投
资额
(%)</t>
  </si>
  <si>
    <t>建筑
工程费</t>
  </si>
  <si>
    <t>安装
工程费</t>
  </si>
  <si>
    <t>设备
购置费</t>
  </si>
  <si>
    <t>其他
费用</t>
  </si>
  <si>
    <t>合计</t>
  </si>
  <si>
    <t>一</t>
  </si>
  <si>
    <t>工程费用</t>
  </si>
  <si>
    <t>1</t>
  </si>
  <si>
    <t>单项工程</t>
  </si>
  <si>
    <t>1.1</t>
  </si>
  <si>
    <t>装饰工程</t>
  </si>
  <si>
    <t>1.2</t>
  </si>
  <si>
    <t>安装工程</t>
  </si>
  <si>
    <t>二</t>
  </si>
  <si>
    <t>工程建设其他费用</t>
  </si>
  <si>
    <t>三</t>
  </si>
  <si>
    <t>工程建设专项费用</t>
  </si>
  <si>
    <t>四</t>
  </si>
  <si>
    <t>预备费用</t>
  </si>
  <si>
    <t>五</t>
  </si>
  <si>
    <t>固定资产投资方向调节税</t>
  </si>
  <si>
    <t>六</t>
  </si>
  <si>
    <t>建设期贷款利息</t>
  </si>
  <si>
    <t>七</t>
  </si>
  <si>
    <t>铺底流动资金</t>
  </si>
  <si>
    <t>八</t>
  </si>
  <si>
    <t>项目概算总投资</t>
  </si>
  <si>
    <t>编制人：</t>
  </si>
  <si>
    <t>审核人：</t>
  </si>
  <si>
    <t>审定人：</t>
  </si>
  <si>
    <t>【表10.1.1-5】</t>
  </si>
  <si>
    <t>工程建设其他费用计算表</t>
  </si>
  <si>
    <t xml:space="preserve">第1页 </t>
  </si>
  <si>
    <t>费用项目名称</t>
  </si>
  <si>
    <t>计算基数</t>
  </si>
  <si>
    <t>费率（%）</t>
  </si>
  <si>
    <t>金额
（万元）</t>
  </si>
  <si>
    <t>计算公式</t>
  </si>
  <si>
    <t>备注</t>
  </si>
  <si>
    <t>建设管理费</t>
  </si>
  <si>
    <t>项目建设管理费</t>
  </si>
  <si>
    <t>2</t>
  </si>
  <si>
    <t>建设管理其他费</t>
  </si>
  <si>
    <t>4</t>
  </si>
  <si>
    <t>工程监理费</t>
  </si>
  <si>
    <t>建设用地费</t>
  </si>
  <si>
    <t>统一征地，净地出让</t>
  </si>
  <si>
    <t>按网上招拍挂结果，实行市场调节</t>
  </si>
  <si>
    <t>统一征地，划拨供地</t>
  </si>
  <si>
    <t>可行性研究费</t>
  </si>
  <si>
    <t>研究试验费</t>
  </si>
  <si>
    <t>按照研究试验内容进行编制，列入总概算。</t>
  </si>
  <si>
    <t>勘察设计费</t>
  </si>
  <si>
    <t>工程勘察费</t>
  </si>
  <si>
    <t>详见文件</t>
  </si>
  <si>
    <t>工程设计费</t>
  </si>
  <si>
    <r>
      <t>初步设计费用中，脚本大纲编制费用10万元，展陈方案设计费20.5万元（按《建筑装饰设计收费标准（2014版）》文件，初步设计费用按“展陈”项目类别420元/㎡计算，一、二楼展陈面积约872.7</t>
    </r>
    <r>
      <rPr>
        <sz val="9"/>
        <color rgb="FF000000"/>
        <rFont val="SimSun"/>
        <charset val="134"/>
      </rPr>
      <t>㎡，为</t>
    </r>
    <r>
      <rPr>
        <sz val="9"/>
        <color rgb="FF000000"/>
        <rFont val="宋体"/>
        <charset val="134"/>
      </rPr>
      <t>36.65万元，最终优惠价为36.5*80%*70%=20.5万元），共计30.5万元；在工程深化设计阶段，深化设计费为560㎡*420元/㎡*80%*30%=5.6448万元；总设计费为30.5+5.6448=36.1448万元。</t>
    </r>
  </si>
  <si>
    <t>环境影响评价费</t>
  </si>
  <si>
    <t>按建设项目估算投资中的工程费用分档计算。（行业调整系数）</t>
  </si>
  <si>
    <t>节能评估费</t>
  </si>
  <si>
    <t>场地准备及临时设施费</t>
  </si>
  <si>
    <t>按工程费用和项目所在地区别费率计取。</t>
  </si>
  <si>
    <t>九</t>
  </si>
  <si>
    <t>引进技术和引进设备其他费</t>
  </si>
  <si>
    <t>按照合同或协议及国家有关规定计算</t>
  </si>
  <si>
    <t>十</t>
  </si>
  <si>
    <t>工程保险费</t>
  </si>
  <si>
    <t>十一</t>
  </si>
  <si>
    <t>联合试运转费</t>
  </si>
  <si>
    <t>一般建设项目可（暂）按工程费用的0.3%-1%计列</t>
  </si>
  <si>
    <t xml:space="preserve">   审定人：</t>
  </si>
  <si>
    <t>编制日期：</t>
  </si>
  <si>
    <t>【表3-3】</t>
  </si>
  <si>
    <t>工程建设项目概算汇总表</t>
  </si>
  <si>
    <t>工程名称:瓯海仙岩文化馆展陈工程（2024-2-13）</t>
  </si>
  <si>
    <t>第1页 共1页</t>
  </si>
  <si>
    <t>单位工程名称</t>
  </si>
  <si>
    <t>金额(元)</t>
  </si>
  <si>
    <t>3991524.49</t>
  </si>
  <si>
    <t>2052911.09</t>
  </si>
  <si>
    <t>1938613.40</t>
  </si>
  <si>
    <t>【表10.1.1-7】</t>
  </si>
  <si>
    <t>单项工程概算汇总表</t>
  </si>
  <si>
    <t>单项工程:单项工程</t>
  </si>
  <si>
    <t>概算造价</t>
  </si>
  <si>
    <t>技术经济指标</t>
  </si>
  <si>
    <t>建筑面积
(m2)</t>
  </si>
  <si>
    <t>单方造价
(元/m2)</t>
  </si>
  <si>
    <t>205.291109</t>
  </si>
  <si>
    <t>193.86134</t>
  </si>
  <si>
    <t>399.152449</t>
  </si>
  <si>
    <t>【表10.1.1-8】</t>
  </si>
  <si>
    <t>单位工程概算计算表</t>
  </si>
  <si>
    <t>单位工程名称:装饰工程</t>
  </si>
  <si>
    <t>计 算 公 式</t>
  </si>
  <si>
    <t>概算分部分项工程费</t>
  </si>
  <si>
    <t>∑（概算分部分项工程数量×综合单价）</t>
  </si>
  <si>
    <t>1786403.12</t>
  </si>
  <si>
    <t>其中:1. 人工费+机械费</t>
  </si>
  <si>
    <t>∑概算分部分项工程(定额人工费 + 定额机械费)</t>
  </si>
  <si>
    <t>116583.95</t>
  </si>
  <si>
    <t>施工技术措施项目费</t>
  </si>
  <si>
    <t>∑（概算技术措施项目工程数量×综合单价）</t>
  </si>
  <si>
    <t>∑概算技术措施项目工程(定额人工费 + 定额机械费)</t>
  </si>
  <si>
    <t>总价综合费用</t>
  </si>
  <si>
    <t>1×36.15%</t>
  </si>
  <si>
    <t>42145.10</t>
  </si>
  <si>
    <t>概算其他费用</t>
  </si>
  <si>
    <t>2+3+4</t>
  </si>
  <si>
    <t>54856.45</t>
  </si>
  <si>
    <t>2.标化工地预留费</t>
  </si>
  <si>
    <t>1×0%</t>
  </si>
  <si>
    <t>3.优质工程预留费</t>
  </si>
  <si>
    <t>（一 + 二 + 三）×0%</t>
  </si>
  <si>
    <t>4.概算扩大费用</t>
  </si>
  <si>
    <t>（一 + 二 + 三）×3%</t>
  </si>
  <si>
    <t>税前概算费用</t>
  </si>
  <si>
    <t>一 + 二 + 三 + 四</t>
  </si>
  <si>
    <t>1883404.67</t>
  </si>
  <si>
    <t>税金</t>
  </si>
  <si>
    <t>五 × 税费</t>
  </si>
  <si>
    <t>169506.42</t>
  </si>
  <si>
    <t>下浮率</t>
  </si>
  <si>
    <t>(五 + 六)</t>
  </si>
  <si>
    <t>单位工程概算</t>
  </si>
  <si>
    <t>五+六-七</t>
  </si>
  <si>
    <t xml:space="preserve">             审核人：</t>
  </si>
  <si>
    <t xml:space="preserve">            审定人：</t>
  </si>
  <si>
    <t>【表10.1.1-9】</t>
  </si>
  <si>
    <t>装饰工程工程概算表</t>
  </si>
  <si>
    <t>第1页 共3页</t>
  </si>
  <si>
    <t>序
号</t>
  </si>
  <si>
    <t>定额
编号</t>
  </si>
  <si>
    <t>单位</t>
  </si>
  <si>
    <t>数量</t>
  </si>
  <si>
    <t>单价(元)</t>
  </si>
  <si>
    <t>合价(元)</t>
  </si>
  <si>
    <t>其中</t>
  </si>
  <si>
    <t>人工费</t>
  </si>
  <si>
    <t>材料费</t>
  </si>
  <si>
    <t>机械费</t>
  </si>
  <si>
    <t>830423.12</t>
  </si>
  <si>
    <t>139396.33</t>
  </si>
  <si>
    <t>664042.73</t>
  </si>
  <si>
    <t>422.31</t>
  </si>
  <si>
    <t>7-1</t>
  </si>
  <si>
    <t>~混凝土基层70mm 碎石垫层80mm ~不带防潮层</t>
  </si>
  <si>
    <t>m2</t>
  </si>
  <si>
    <t>648.000</t>
  </si>
  <si>
    <t>49.57</t>
  </si>
  <si>
    <t>7.63</t>
  </si>
  <si>
    <t>40.33</t>
  </si>
  <si>
    <t>0.13</t>
  </si>
  <si>
    <t>32121.36</t>
  </si>
  <si>
    <t>4944.24</t>
  </si>
  <si>
    <t>26133.84</t>
  </si>
  <si>
    <t>84.24</t>
  </si>
  <si>
    <t>7-59</t>
  </si>
  <si>
    <t>塑料卷材</t>
  </si>
  <si>
    <t>164.81</t>
  </si>
  <si>
    <t>28.22</t>
  </si>
  <si>
    <t>131.01</t>
  </si>
  <si>
    <t>0.18</t>
  </si>
  <si>
    <t>106796.88</t>
  </si>
  <si>
    <t>18286.56</t>
  </si>
  <si>
    <t>84894.48</t>
  </si>
  <si>
    <t>116.64</t>
  </si>
  <si>
    <t>3</t>
  </si>
  <si>
    <t>7-55</t>
  </si>
  <si>
    <t>鹅卵石地坪  干混砂浆铺贴</t>
  </si>
  <si>
    <t>14.000</t>
  </si>
  <si>
    <t>209.29</t>
  </si>
  <si>
    <t>147.20</t>
  </si>
  <si>
    <t>33.51</t>
  </si>
  <si>
    <t>0.52</t>
  </si>
  <si>
    <t>2930.06</t>
  </si>
  <si>
    <t>2060.80</t>
  </si>
  <si>
    <t>469.14</t>
  </si>
  <si>
    <t>7.28</t>
  </si>
  <si>
    <t>7-156</t>
  </si>
  <si>
    <t>石膏板天棚 安装在轻钢龙骨 平面</t>
  </si>
  <si>
    <t>502.000</t>
  </si>
  <si>
    <t>79.78</t>
  </si>
  <si>
    <t>31.34</t>
  </si>
  <si>
    <t>42.49</t>
  </si>
  <si>
    <t>40049.56</t>
  </si>
  <si>
    <t>15732.68</t>
  </si>
  <si>
    <t>21329.98</t>
  </si>
  <si>
    <t>5</t>
  </si>
  <si>
    <t>7-179</t>
  </si>
  <si>
    <t>铝方通天棚</t>
  </si>
  <si>
    <t>149.000</t>
  </si>
  <si>
    <t>132.49</t>
  </si>
  <si>
    <t>17.96</t>
  </si>
  <si>
    <t>111.12</t>
  </si>
  <si>
    <t>19741.01</t>
  </si>
  <si>
    <t>2676.04</t>
  </si>
  <si>
    <t>16556.88</t>
  </si>
  <si>
    <t>6</t>
  </si>
  <si>
    <t>7-30</t>
  </si>
  <si>
    <t>石材楼地面 干混砂浆铺贴</t>
  </si>
  <si>
    <t>11.000</t>
  </si>
  <si>
    <t>565.99</t>
  </si>
  <si>
    <t>53.08</t>
  </si>
  <si>
    <t>502.37</t>
  </si>
  <si>
    <t>0.38</t>
  </si>
  <si>
    <t>6225.89</t>
  </si>
  <si>
    <t>583.88</t>
  </si>
  <si>
    <t>5526.07</t>
  </si>
  <si>
    <t>4.18</t>
  </si>
  <si>
    <t>7</t>
  </si>
  <si>
    <t>5-134</t>
  </si>
  <si>
    <t>轻钢龙骨 石膏板隔墙</t>
  </si>
  <si>
    <t>534.000</t>
  </si>
  <si>
    <t>163.71</t>
  </si>
  <si>
    <t>45.23</t>
  </si>
  <si>
    <t>109.89</t>
  </si>
  <si>
    <t>87421.14</t>
  </si>
  <si>
    <t>24152.82</t>
  </si>
  <si>
    <t>58681.26</t>
  </si>
  <si>
    <t>8</t>
  </si>
  <si>
    <t>5-218</t>
  </si>
  <si>
    <t>抹灰面油漆、涂料 硅藻泥涂料</t>
  </si>
  <si>
    <t>237.000</t>
  </si>
  <si>
    <t>91.91</t>
  </si>
  <si>
    <t>70.87</t>
  </si>
  <si>
    <t>7.59</t>
  </si>
  <si>
    <t>21782.67</t>
  </si>
  <si>
    <t>16796.19</t>
  </si>
  <si>
    <t>1798.83</t>
  </si>
  <si>
    <t>9</t>
  </si>
  <si>
    <t>补</t>
  </si>
  <si>
    <t>铝合金软膜灯箱造型</t>
  </si>
  <si>
    <t>180.000</t>
  </si>
  <si>
    <t>600.00</t>
  </si>
  <si>
    <t>108000.00</t>
  </si>
  <si>
    <t>10</t>
  </si>
  <si>
    <t>5-221</t>
  </si>
  <si>
    <t>抹灰面裱糊 织物墙纸</t>
  </si>
  <si>
    <t>322.000</t>
  </si>
  <si>
    <t>451.04</t>
  </si>
  <si>
    <t>30.02</t>
  </si>
  <si>
    <t>415.32</t>
  </si>
  <si>
    <t>145234.88</t>
  </si>
  <si>
    <t>9666.44</t>
  </si>
  <si>
    <t>133733.04</t>
  </si>
  <si>
    <t>11</t>
  </si>
  <si>
    <t>7-64</t>
  </si>
  <si>
    <t>细木工板 铺在木龙骨上（单层）</t>
  </si>
  <si>
    <t>200.000</t>
  </si>
  <si>
    <t>182.34</t>
  </si>
  <si>
    <t>53.30</t>
  </si>
  <si>
    <t>118.85</t>
  </si>
  <si>
    <t>0.06</t>
  </si>
  <si>
    <t>36468.00</t>
  </si>
  <si>
    <t>10660.00</t>
  </si>
  <si>
    <t>23770.00</t>
  </si>
  <si>
    <t>12.00</t>
  </si>
  <si>
    <t>12</t>
  </si>
  <si>
    <t>9-99</t>
  </si>
  <si>
    <t>门套 不锈钢板</t>
  </si>
  <si>
    <t>65.000</t>
  </si>
  <si>
    <t>279.02</t>
  </si>
  <si>
    <t>54.70</t>
  </si>
  <si>
    <t>213.87</t>
  </si>
  <si>
    <t>0.05</t>
  </si>
  <si>
    <t>18136.30</t>
  </si>
  <si>
    <t>3555.50</t>
  </si>
  <si>
    <t>13901.55</t>
  </si>
  <si>
    <t>3.25</t>
  </si>
  <si>
    <t>13</t>
  </si>
  <si>
    <t>定制木质屏风</t>
  </si>
  <si>
    <t>7.200</t>
  </si>
  <si>
    <t>650.00</t>
  </si>
  <si>
    <t>4680.00</t>
  </si>
  <si>
    <t>14</t>
  </si>
  <si>
    <t>定制纱幔屏风</t>
  </si>
  <si>
    <t>36.000</t>
  </si>
  <si>
    <t>250.00</t>
  </si>
  <si>
    <t>9000.00</t>
  </si>
  <si>
    <t>15</t>
  </si>
  <si>
    <t>定制玻璃屏风</t>
  </si>
  <si>
    <t>27.000</t>
  </si>
  <si>
    <t>450.00</t>
  </si>
  <si>
    <t>12150.00</t>
  </si>
  <si>
    <t>16</t>
  </si>
  <si>
    <t>5-128</t>
  </si>
  <si>
    <t>全玻璃隔断钢化玻璃拉杆</t>
  </si>
  <si>
    <t>90.000</t>
  </si>
  <si>
    <t>416.32</t>
  </si>
  <si>
    <t>35.03</t>
  </si>
  <si>
    <t>374.64</t>
  </si>
  <si>
    <t>37468.80</t>
  </si>
  <si>
    <t>3152.70</t>
  </si>
  <si>
    <t>33717.60</t>
  </si>
  <si>
    <t>第2页 共3页</t>
  </si>
  <si>
    <t>17</t>
  </si>
  <si>
    <t>5-216</t>
  </si>
  <si>
    <t>抹灰面油漆、涂料 乳胶漆三遍</t>
  </si>
  <si>
    <t>37.02</t>
  </si>
  <si>
    <t>22.85</t>
  </si>
  <si>
    <t>9.83</t>
  </si>
  <si>
    <t>18584.04</t>
  </si>
  <si>
    <t>11470.70</t>
  </si>
  <si>
    <t>4934.66</t>
  </si>
  <si>
    <t>18</t>
  </si>
  <si>
    <t>5-211</t>
  </si>
  <si>
    <t>成品木饰面 粘贴</t>
  </si>
  <si>
    <t>120.000</t>
  </si>
  <si>
    <t>234.72</t>
  </si>
  <si>
    <t>11.40</t>
  </si>
  <si>
    <t>221.44</t>
  </si>
  <si>
    <t>-0.23</t>
  </si>
  <si>
    <t>28166.40</t>
  </si>
  <si>
    <t>1368.00</t>
  </si>
  <si>
    <t>26572.80</t>
  </si>
  <si>
    <t>-27.60</t>
  </si>
  <si>
    <t>19</t>
  </si>
  <si>
    <t>预12-140</t>
  </si>
  <si>
    <t>墙面铝合金造型方通饰面</t>
  </si>
  <si>
    <t>129.000</t>
  </si>
  <si>
    <t>306.54</t>
  </si>
  <si>
    <t>30.28</t>
  </si>
  <si>
    <t>270.51</t>
  </si>
  <si>
    <t>39543.66</t>
  </si>
  <si>
    <t>3906.12</t>
  </si>
  <si>
    <t>34895.79</t>
  </si>
  <si>
    <t>20</t>
  </si>
  <si>
    <t>定制金属格栅框架</t>
  </si>
  <si>
    <t>12.000</t>
  </si>
  <si>
    <t>7200.00</t>
  </si>
  <si>
    <t>21</t>
  </si>
  <si>
    <t>9-110</t>
  </si>
  <si>
    <t>窗帘盒 装饰夹板</t>
  </si>
  <si>
    <t>25.000</t>
  </si>
  <si>
    <t>305.83</t>
  </si>
  <si>
    <t>164.70</t>
  </si>
  <si>
    <t>109.77</t>
  </si>
  <si>
    <t>0.08</t>
  </si>
  <si>
    <t>7645.75</t>
  </si>
  <si>
    <t>4117.50</t>
  </si>
  <si>
    <t>2744.25</t>
  </si>
  <si>
    <t>2.00</t>
  </si>
  <si>
    <t>22</t>
  </si>
  <si>
    <t>12-42</t>
  </si>
  <si>
    <t>满堂脚手架基本层 ~3.6m-5.2m</t>
  </si>
  <si>
    <t>13.39</t>
  </si>
  <si>
    <t>9.67</t>
  </si>
  <si>
    <t>1.47</t>
  </si>
  <si>
    <t>0.34</t>
  </si>
  <si>
    <t>8676.72</t>
  </si>
  <si>
    <t>6266.16</t>
  </si>
  <si>
    <t>952.56</t>
  </si>
  <si>
    <t>220.32</t>
  </si>
  <si>
    <t>23</t>
  </si>
  <si>
    <t>垃圾清运及二次清洗</t>
  </si>
  <si>
    <t>10.00</t>
  </si>
  <si>
    <t>6480.00</t>
  </si>
  <si>
    <t>24</t>
  </si>
  <si>
    <t>垃圾消纳</t>
  </si>
  <si>
    <t>40.00</t>
  </si>
  <si>
    <t>25920.00</t>
  </si>
  <si>
    <t>布展工程</t>
  </si>
  <si>
    <t>955980.00</t>
  </si>
  <si>
    <t>25</t>
  </si>
  <si>
    <t>形象仿古发光文字制作</t>
  </si>
  <si>
    <t>3.000</t>
  </si>
  <si>
    <t>3000.00</t>
  </si>
  <si>
    <t>26</t>
  </si>
  <si>
    <t>定制浅浮雕造型背景</t>
  </si>
  <si>
    <t>20.280</t>
  </si>
  <si>
    <t>5000.00</t>
  </si>
  <si>
    <t>101400.00</t>
  </si>
  <si>
    <t>27</t>
  </si>
  <si>
    <t>定制钣金山石造型</t>
  </si>
  <si>
    <t>片</t>
  </si>
  <si>
    <t>20.000</t>
  </si>
  <si>
    <t>1200.00</t>
  </si>
  <si>
    <t>24000.00</t>
  </si>
  <si>
    <t>28</t>
  </si>
  <si>
    <t>定制悬挂式书籍铝片造型</t>
  </si>
  <si>
    <t>70.000</t>
  </si>
  <si>
    <t>50.00</t>
  </si>
  <si>
    <t>3500.00</t>
  </si>
  <si>
    <t>29</t>
  </si>
  <si>
    <t>定制悬挂式亚克力有机板屋顶造型</t>
  </si>
  <si>
    <t>座</t>
  </si>
  <si>
    <t>30000.00</t>
  </si>
  <si>
    <t>90000.00</t>
  </si>
  <si>
    <t>30</t>
  </si>
  <si>
    <t>定制悬挂式船模造型</t>
  </si>
  <si>
    <t>15000.00</t>
  </si>
  <si>
    <t>45000.00</t>
  </si>
  <si>
    <t>31</t>
  </si>
  <si>
    <t>定制钢制展台展柜</t>
  </si>
  <si>
    <t>m</t>
  </si>
  <si>
    <t>33.380</t>
  </si>
  <si>
    <t>6000.00</t>
  </si>
  <si>
    <t>200280.00</t>
  </si>
  <si>
    <t>32</t>
  </si>
  <si>
    <t>纱幔</t>
  </si>
  <si>
    <t>200.00</t>
  </si>
  <si>
    <t>第3页 共3页</t>
  </si>
  <si>
    <t>33</t>
  </si>
  <si>
    <t>定制一级单元板</t>
  </si>
  <si>
    <t>组</t>
  </si>
  <si>
    <t>4.000</t>
  </si>
  <si>
    <t>4500.00</t>
  </si>
  <si>
    <t>18000.00</t>
  </si>
  <si>
    <t>34</t>
  </si>
  <si>
    <t>定制二级单元板</t>
  </si>
  <si>
    <t>13.000</t>
  </si>
  <si>
    <t>39000.00</t>
  </si>
  <si>
    <t>35</t>
  </si>
  <si>
    <t>绿文章造型  立体文字造型墙</t>
  </si>
  <si>
    <t>1.000</t>
  </si>
  <si>
    <t>36</t>
  </si>
  <si>
    <t>定制朱自清脱胎漆人物雕塑造型</t>
  </si>
  <si>
    <t>60000.00</t>
  </si>
  <si>
    <t>37</t>
  </si>
  <si>
    <t>定制钢网制作白色喷漆造型复古门台</t>
  </si>
  <si>
    <t>50000.00</t>
  </si>
  <si>
    <t>38</t>
  </si>
  <si>
    <t>定制山体模型造型</t>
  </si>
  <si>
    <t>39</t>
  </si>
  <si>
    <t>定制瓦片墙造型</t>
  </si>
  <si>
    <t>4.500</t>
  </si>
  <si>
    <t>800.00</t>
  </si>
  <si>
    <t>3600.00</t>
  </si>
  <si>
    <t>40</t>
  </si>
  <si>
    <t>定制钢板人物雕刻造型</t>
  </si>
  <si>
    <t>5.000</t>
  </si>
  <si>
    <t>75000.00</t>
  </si>
  <si>
    <t>41</t>
  </si>
  <si>
    <t>有机板立体烤漆文字制作</t>
  </si>
  <si>
    <t>30.000</t>
  </si>
  <si>
    <t>42</t>
  </si>
  <si>
    <t>展示实物资料征集</t>
  </si>
  <si>
    <t>项</t>
  </si>
  <si>
    <t>80000.00</t>
  </si>
  <si>
    <t>合    计</t>
  </si>
  <si>
    <t>1620022.73</t>
  </si>
  <si>
    <t>单位工程名称:安装工程</t>
  </si>
  <si>
    <t>1695349.96</t>
  </si>
  <si>
    <t>63346.06</t>
  </si>
  <si>
    <t>6203.20</t>
  </si>
  <si>
    <t>1323.98</t>
  </si>
  <si>
    <t>1×38.95%</t>
  </si>
  <si>
    <t>25188.98</t>
  </si>
  <si>
    <t>51802.26</t>
  </si>
  <si>
    <t>1778544.40</t>
  </si>
  <si>
    <t>160069.00</t>
  </si>
  <si>
    <t>1938613.4</t>
  </si>
  <si>
    <t>安装工程工程概算表</t>
  </si>
  <si>
    <t>强电系统</t>
  </si>
  <si>
    <t>68516.69</t>
  </si>
  <si>
    <t>31476.64</t>
  </si>
  <si>
    <t>25359.39</t>
  </si>
  <si>
    <t>2465.02</t>
  </si>
  <si>
    <t>2-2-12</t>
  </si>
  <si>
    <t>墙装配电箱</t>
  </si>
  <si>
    <t>台</t>
  </si>
  <si>
    <t>2.000</t>
  </si>
  <si>
    <t>3971.78</t>
  </si>
  <si>
    <t>301.00</t>
  </si>
  <si>
    <t>3574.35</t>
  </si>
  <si>
    <t>12.01</t>
  </si>
  <si>
    <t>7943.56</t>
  </si>
  <si>
    <t>602.00</t>
  </si>
  <si>
    <t>7148.70</t>
  </si>
  <si>
    <t>24.02</t>
  </si>
  <si>
    <t>2-2-3</t>
  </si>
  <si>
    <t>民用建筑电力配电线路 一般公共建筑</t>
  </si>
  <si>
    <t>kW</t>
  </si>
  <si>
    <t>400.000</t>
  </si>
  <si>
    <t>86.89</t>
  </si>
  <si>
    <t>11.78</t>
  </si>
  <si>
    <t>5.71</t>
  </si>
  <si>
    <t>34756.00</t>
  </si>
  <si>
    <t>21320.00</t>
  </si>
  <si>
    <t>4712.00</t>
  </si>
  <si>
    <t>2284.00</t>
  </si>
  <si>
    <t>2-3-3</t>
  </si>
  <si>
    <t>照明配电线路安装 一般公共建筑</t>
  </si>
  <si>
    <t>628.000</t>
  </si>
  <si>
    <t>36.72</t>
  </si>
  <si>
    <t>14.09</t>
  </si>
  <si>
    <t>18.53</t>
  </si>
  <si>
    <t>0.25</t>
  </si>
  <si>
    <t>23060.16</t>
  </si>
  <si>
    <t>8848.52</t>
  </si>
  <si>
    <t>11636.84</t>
  </si>
  <si>
    <t>157.00</t>
  </si>
  <si>
    <t>6-2-1</t>
  </si>
  <si>
    <t>脚手架搭拆费 第二章 电气及智能化系统设备安装工程</t>
  </si>
  <si>
    <t>100工日</t>
  </si>
  <si>
    <t>4.359</t>
  </si>
  <si>
    <t>632.51</t>
  </si>
  <si>
    <t>162.00</t>
  </si>
  <si>
    <t>427.15</t>
  </si>
  <si>
    <t>2756.97</t>
  </si>
  <si>
    <t>706.12</t>
  </si>
  <si>
    <t>1861.85</t>
  </si>
  <si>
    <t>智能化系统</t>
  </si>
  <si>
    <t>211501.72</t>
  </si>
  <si>
    <t>16366.48</t>
  </si>
  <si>
    <t>190046.85</t>
  </si>
  <si>
    <t>535.44</t>
  </si>
  <si>
    <t>2-6-32</t>
  </si>
  <si>
    <t>电视监控前端设备安装 球形一体机</t>
  </si>
  <si>
    <t>23.000</t>
  </si>
  <si>
    <t>1428.72</t>
  </si>
  <si>
    <t>426.87</t>
  </si>
  <si>
    <t>880.73</t>
  </si>
  <si>
    <t>5.19</t>
  </si>
  <si>
    <t>32860.56</t>
  </si>
  <si>
    <t>9818.01</t>
  </si>
  <si>
    <t>20256.79</t>
  </si>
  <si>
    <t>119.37</t>
  </si>
  <si>
    <t>2-6-37</t>
  </si>
  <si>
    <t>硬盘录像机</t>
  </si>
  <si>
    <t>1019.59</t>
  </si>
  <si>
    <t>172.04</t>
  </si>
  <si>
    <t>801.50</t>
  </si>
  <si>
    <t>2-6-39</t>
  </si>
  <si>
    <t>视频显示器</t>
  </si>
  <si>
    <t>65021.36</t>
  </si>
  <si>
    <t>16.85</t>
  </si>
  <si>
    <t>65000.00</t>
  </si>
  <si>
    <t>4T硬盘</t>
  </si>
  <si>
    <t>4078.36</t>
  </si>
  <si>
    <t>688.16</t>
  </si>
  <si>
    <t>3206.00</t>
  </si>
  <si>
    <t>2-6-8</t>
  </si>
  <si>
    <t>机箱、机柜</t>
  </si>
  <si>
    <t>3798.46</t>
  </si>
  <si>
    <t>224.86</t>
  </si>
  <si>
    <t>3513.41</t>
  </si>
  <si>
    <t>2-6-70</t>
  </si>
  <si>
    <t>主网关</t>
  </si>
  <si>
    <t>1643.04</t>
  </si>
  <si>
    <t>66.10</t>
  </si>
  <si>
    <t>1501.00</t>
  </si>
  <si>
    <t>44.09</t>
  </si>
  <si>
    <t>2-6-73</t>
  </si>
  <si>
    <t>交换机</t>
  </si>
  <si>
    <t>1358.18</t>
  </si>
  <si>
    <t>291.11</t>
  </si>
  <si>
    <t>861.00</t>
  </si>
  <si>
    <t>96.99</t>
  </si>
  <si>
    <t>2716.36</t>
  </si>
  <si>
    <t>582.22</t>
  </si>
  <si>
    <t>1722.00</t>
  </si>
  <si>
    <t>193.98</t>
  </si>
  <si>
    <t>2-6-75</t>
  </si>
  <si>
    <t>网络交换设备及网络安全系统安装 无线网络设备AP</t>
  </si>
  <si>
    <t>系统</t>
  </si>
  <si>
    <t>6.000</t>
  </si>
  <si>
    <t>923.04</t>
  </si>
  <si>
    <t>49.73</t>
  </si>
  <si>
    <t>860.00</t>
  </si>
  <si>
    <t>5538.24</t>
  </si>
  <si>
    <t>298.38</t>
  </si>
  <si>
    <t>5160.00</t>
  </si>
  <si>
    <t>2-6-76</t>
  </si>
  <si>
    <t>网络交换设备及网络安全系统安装 计算机应用、网络系统试运行</t>
  </si>
  <si>
    <t>1997.04</t>
  </si>
  <si>
    <t>330.80</t>
  </si>
  <si>
    <t>1550.82</t>
  </si>
  <si>
    <t>20.34</t>
  </si>
  <si>
    <t>2-6-102</t>
  </si>
  <si>
    <t>智能化系统 智能展厅中央控制设备</t>
  </si>
  <si>
    <t>套</t>
  </si>
  <si>
    <t>80736.67</t>
  </si>
  <si>
    <t>567.00</t>
  </si>
  <si>
    <t>80002.50</t>
  </si>
  <si>
    <t>11.66</t>
  </si>
  <si>
    <t>2-6-1</t>
  </si>
  <si>
    <t>铜缆非屏蔽信息点</t>
  </si>
  <si>
    <t>点</t>
  </si>
  <si>
    <t>566.84</t>
  </si>
  <si>
    <t>155.68</t>
  </si>
  <si>
    <t>361.65</t>
  </si>
  <si>
    <t>5.93</t>
  </si>
  <si>
    <t>11336.80</t>
  </si>
  <si>
    <t>3113.60</t>
  </si>
  <si>
    <t>7233.00</t>
  </si>
  <si>
    <t>118.60</t>
  </si>
  <si>
    <t>2-6-7</t>
  </si>
  <si>
    <t>垂直主干光纤 12芯以内</t>
  </si>
  <si>
    <t>100m</t>
  </si>
  <si>
    <t>0.400</t>
  </si>
  <si>
    <t>1888.10</t>
  </si>
  <si>
    <t>1221.16</t>
  </si>
  <si>
    <t>249.58</t>
  </si>
  <si>
    <t>68.50</t>
  </si>
  <si>
    <t>755.24</t>
  </si>
  <si>
    <t>488.46</t>
  </si>
  <si>
    <t>99.83</t>
  </si>
  <si>
    <t>27.40</t>
  </si>
  <si>
    <t>给排水 暖通系统</t>
  </si>
  <si>
    <t>197780.58</t>
  </si>
  <si>
    <t>14164.85</t>
  </si>
  <si>
    <t>177930.74</t>
  </si>
  <si>
    <t>1020.74</t>
  </si>
  <si>
    <t>5-1-22</t>
  </si>
  <si>
    <t>室内消火栓安装（mm） 单栓65</t>
  </si>
  <si>
    <t>1353.46</t>
  </si>
  <si>
    <t>1204.34</t>
  </si>
  <si>
    <t>0.95</t>
  </si>
  <si>
    <t>2706.92</t>
  </si>
  <si>
    <t>233.28</t>
  </si>
  <si>
    <t>2408.68</t>
  </si>
  <si>
    <t>1.90</t>
  </si>
  <si>
    <t>5-1-3</t>
  </si>
  <si>
    <t>消火栓配管 螺纹连接</t>
  </si>
  <si>
    <t>2613.94</t>
  </si>
  <si>
    <t>773.55</t>
  </si>
  <si>
    <t>1478.58</t>
  </si>
  <si>
    <t>117.13</t>
  </si>
  <si>
    <t>5227.88</t>
  </si>
  <si>
    <t>1547.10</t>
  </si>
  <si>
    <t>2957.16</t>
  </si>
  <si>
    <t>234.26</t>
  </si>
  <si>
    <t>5-2-10</t>
  </si>
  <si>
    <t>扬声器</t>
  </si>
  <si>
    <t>个</t>
  </si>
  <si>
    <t>645.48</t>
  </si>
  <si>
    <t>133.33</t>
  </si>
  <si>
    <t>471.71</t>
  </si>
  <si>
    <t>3.60</t>
  </si>
  <si>
    <t>1290.96</t>
  </si>
  <si>
    <t>266.66</t>
  </si>
  <si>
    <t>943.42</t>
  </si>
  <si>
    <t>7.20</t>
  </si>
  <si>
    <t>消防灭火器</t>
  </si>
  <si>
    <t>58.00</t>
  </si>
  <si>
    <t>1160.00</t>
  </si>
  <si>
    <t>5-2-4</t>
  </si>
  <si>
    <t>手动报警按钮</t>
  </si>
  <si>
    <t>776.48</t>
  </si>
  <si>
    <t>253.85</t>
  </si>
  <si>
    <t>443.75</t>
  </si>
  <si>
    <t>8.27</t>
  </si>
  <si>
    <t>3105.92</t>
  </si>
  <si>
    <t>1015.40</t>
  </si>
  <si>
    <t>1775.00</t>
  </si>
  <si>
    <t>33.08</t>
  </si>
  <si>
    <t>5-3-2</t>
  </si>
  <si>
    <t>消火栓灭火系统调试</t>
  </si>
  <si>
    <t>33.98</t>
  </si>
  <si>
    <t>20.41</t>
  </si>
  <si>
    <t>3.51</t>
  </si>
  <si>
    <t>3.48</t>
  </si>
  <si>
    <t>67.96</t>
  </si>
  <si>
    <t>40.82</t>
  </si>
  <si>
    <t>7.02</t>
  </si>
  <si>
    <t>6.96</t>
  </si>
  <si>
    <t>6-2-4</t>
  </si>
  <si>
    <t>脚手架搭拆费 第五章 消防工程</t>
  </si>
  <si>
    <t>790.64</t>
  </si>
  <si>
    <t>202.50</t>
  </si>
  <si>
    <t>533.94</t>
  </si>
  <si>
    <t>3446.23</t>
  </si>
  <si>
    <t>882.65</t>
  </si>
  <si>
    <t>2327.33</t>
  </si>
  <si>
    <t>3-3-6</t>
  </si>
  <si>
    <t>多联体空调机室外机 制冷量（KW） 200以内(50p)</t>
  </si>
  <si>
    <t>98169.67</t>
  </si>
  <si>
    <t>1407.38</t>
  </si>
  <si>
    <t>96003.25</t>
  </si>
  <si>
    <t>232.36</t>
  </si>
  <si>
    <t>3-3-7</t>
  </si>
  <si>
    <t>多联体空调机室内机140Q</t>
  </si>
  <si>
    <t>10.000</t>
  </si>
  <si>
    <t>5900.36</t>
  </si>
  <si>
    <t>626.54</t>
  </si>
  <si>
    <t>5024.92</t>
  </si>
  <si>
    <t>36.07</t>
  </si>
  <si>
    <t>59003.60</t>
  </si>
  <si>
    <t>6265.40</t>
  </si>
  <si>
    <t>50249.20</t>
  </si>
  <si>
    <t>360.70</t>
  </si>
  <si>
    <t>多联体空调机室内机140E</t>
  </si>
  <si>
    <t>23601.44</t>
  </si>
  <si>
    <t>2506.16</t>
  </si>
  <si>
    <t>20099.68</t>
  </si>
  <si>
    <t>144.28</t>
  </si>
  <si>
    <t>多媒体系统</t>
  </si>
  <si>
    <t>1223754.17</t>
  </si>
  <si>
    <t>6796.36</t>
  </si>
  <si>
    <t>1214146.31</t>
  </si>
  <si>
    <t>475.74</t>
  </si>
  <si>
    <t>2-6-41</t>
  </si>
  <si>
    <t>电视监控控制系统设备安装 LED显示屏</t>
  </si>
  <si>
    <t>5.800</t>
  </si>
  <si>
    <t>12404.46</t>
  </si>
  <si>
    <t>219.38</t>
  </si>
  <si>
    <t>12114.62</t>
  </si>
  <si>
    <t>71945.87</t>
  </si>
  <si>
    <t>1272.40</t>
  </si>
  <si>
    <t>70264.80</t>
  </si>
  <si>
    <t>2-6-44</t>
  </si>
  <si>
    <t>电视监控控制系统设备安装 投影仪（含幕）</t>
  </si>
  <si>
    <t>38177.16</t>
  </si>
  <si>
    <t>119.34</t>
  </si>
  <si>
    <t>38019.49</t>
  </si>
  <si>
    <t>190885.80</t>
  </si>
  <si>
    <t>596.70</t>
  </si>
  <si>
    <t>190097.45</t>
  </si>
  <si>
    <t>2-6-40</t>
  </si>
  <si>
    <t>32寸 触摸屏</t>
  </si>
  <si>
    <t>4616.90</t>
  </si>
  <si>
    <t>71.15</t>
  </si>
  <si>
    <t>4522.90</t>
  </si>
  <si>
    <t>43寸 触摸屏</t>
  </si>
  <si>
    <t>6616.90</t>
  </si>
  <si>
    <t>6522.90</t>
  </si>
  <si>
    <t>13233.80</t>
  </si>
  <si>
    <t>142.30</t>
  </si>
  <si>
    <t>13045.80</t>
  </si>
  <si>
    <t>55寸 触摸屏</t>
  </si>
  <si>
    <t>7616.90</t>
  </si>
  <si>
    <t>7522.90</t>
  </si>
  <si>
    <t>15233.80</t>
  </si>
  <si>
    <t>15045.80</t>
  </si>
  <si>
    <t>86寸 触摸屏</t>
  </si>
  <si>
    <t>12616.90</t>
  </si>
  <si>
    <t>12522.90</t>
  </si>
  <si>
    <t>2-6-27</t>
  </si>
  <si>
    <t>影片内容拍摄制作</t>
  </si>
  <si>
    <t>秒</t>
  </si>
  <si>
    <t>600.000</t>
  </si>
  <si>
    <t>1000.00</t>
  </si>
  <si>
    <t>600000.00</t>
  </si>
  <si>
    <t>互动软件及内容</t>
  </si>
  <si>
    <t>51286.85</t>
  </si>
  <si>
    <t>750.06</t>
  </si>
  <si>
    <t>50191.11</t>
  </si>
  <si>
    <t>79.29</t>
  </si>
  <si>
    <t>307721.10</t>
  </si>
  <si>
    <t>4500.36</t>
  </si>
  <si>
    <t>301146.66</t>
  </si>
  <si>
    <t>自助语音讲解器</t>
  </si>
  <si>
    <t>2500.00</t>
  </si>
  <si>
    <t>其他多媒体辅件</t>
  </si>
  <si>
    <t>1701553.16</t>
  </si>
  <si>
    <t>68804.33</t>
  </si>
  <si>
    <t>1607483.29</t>
  </si>
  <si>
    <t>4496.94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</si>
</sst>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"/>
    <numFmt numFmtId="177" formatCode="0.00_ "/>
  </numFmts>
  <fonts count="32">
    <font>
      <sz val="10"/>
      <name val="Arial"/>
      <charset val="134"/>
    </font>
    <font>
      <sz val="9"/>
      <color rgb="FF000000"/>
      <name val="宋体"/>
      <charset val="134"/>
    </font>
    <font>
      <b/>
      <sz val="20"/>
      <color rgb="FF000000"/>
      <name val="宋体"/>
      <charset val="134"/>
    </font>
    <font>
      <b/>
      <sz val="9"/>
      <color rgb="FF000000"/>
      <name val="宋体"/>
      <charset val="134"/>
    </font>
    <font>
      <sz val="10"/>
      <name val="宋体"/>
      <charset val="134"/>
    </font>
    <font>
      <sz val="20"/>
      <color rgb="FF000000"/>
      <name val="宋体"/>
      <charset val="134"/>
    </font>
    <font>
      <b/>
      <sz val="12"/>
      <color rgb="FF000000"/>
      <name val="宋体"/>
      <charset val="134"/>
    </font>
    <font>
      <b/>
      <sz val="16"/>
      <color rgb="FF000000"/>
      <name val="宋体"/>
      <charset val="134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rgb="FF000000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/>
    <xf numFmtId="44" fontId="0" fillId="0" borderId="0"/>
    <xf numFmtId="9" fontId="0" fillId="0" borderId="0"/>
    <xf numFmtId="41" fontId="0" fillId="0" borderId="0"/>
    <xf numFmtId="42" fontId="0" fillId="0" borderId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5" borderId="15" applyNumberFormat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23" fillId="6" borderId="16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54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176" fontId="1" fillId="2" borderId="1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76" fontId="1" fillId="2" borderId="4" xfId="0" applyNumberFormat="1" applyFont="1" applyFill="1" applyBorder="1" applyAlignment="1">
      <alignment horizontal="right" vertical="center" wrapText="1"/>
    </xf>
    <xf numFmtId="2" fontId="1" fillId="2" borderId="4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right" wrapText="1"/>
    </xf>
    <xf numFmtId="0" fontId="0" fillId="0" borderId="5" xfId="0" applyBorder="1"/>
    <xf numFmtId="0" fontId="1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2" fontId="1" fillId="2" borderId="7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 vertical="top" wrapText="1"/>
    </xf>
    <xf numFmtId="0" fontId="0" fillId="0" borderId="8" xfId="0" applyBorder="1"/>
    <xf numFmtId="0" fontId="1" fillId="2" borderId="7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0" borderId="9" xfId="0" applyBorder="1"/>
    <xf numFmtId="0" fontId="1" fillId="2" borderId="0" xfId="0" applyFont="1" applyFill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0" fillId="0" borderId="10" xfId="0" applyBorder="1"/>
    <xf numFmtId="10" fontId="1" fillId="2" borderId="10" xfId="0" applyNumberFormat="1" applyFont="1" applyFill="1" applyBorder="1" applyAlignment="1">
      <alignment horizontal="right" vertical="center" wrapText="1"/>
    </xf>
    <xf numFmtId="9" fontId="1" fillId="2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/>
    <xf numFmtId="0" fontId="1" fillId="2" borderId="0" xfId="0" applyFont="1" applyFill="1" applyAlignment="1">
      <alignment horizontal="right" vertical="center" wrapText="1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3"/>
  <sheetViews>
    <sheetView zoomScale="115" zoomScaleNormal="115" workbookViewId="0">
      <selection activeCell="F18" sqref="F18:G18"/>
    </sheetView>
  </sheetViews>
  <sheetFormatPr defaultColWidth="9.14285714285714" defaultRowHeight="12.75"/>
  <cols>
    <col min="1" max="1" width="9.14285714285714" customWidth="1"/>
    <col min="2" max="2" width="18.1428571428571" customWidth="1"/>
    <col min="3" max="3" width="5.71428571428571" customWidth="1"/>
    <col min="4" max="4" width="6" customWidth="1"/>
    <col min="5" max="5" width="6.28571428571429" customWidth="1"/>
    <col min="6" max="6" width="6" customWidth="1"/>
    <col min="7" max="7" width="4.71428571428571" customWidth="1"/>
    <col min="8" max="8" width="5.71428571428571" customWidth="1"/>
    <col min="9" max="9" width="3.71428571428571" customWidth="1"/>
    <col min="10" max="10" width="4.42857142857143" customWidth="1"/>
    <col min="11" max="11" width="4.14285714285714" customWidth="1"/>
    <col min="12" max="12" width="5" customWidth="1"/>
    <col min="13" max="13" width="3.85714285714286" customWidth="1"/>
    <col min="14" max="15" width="7.85714285714286" customWidth="1"/>
    <col min="16" max="19" width="12.1428571428571" customWidth="1"/>
  </cols>
  <sheetData>
    <row r="1" ht="29.25" customHeight="1" spans="1:19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2.5" customHeight="1" spans="1:19">
      <c r="A2" s="3"/>
      <c r="B2" s="3"/>
      <c r="C2" s="3"/>
      <c r="D2" s="3"/>
      <c r="E2" s="3"/>
      <c r="F2" s="3"/>
      <c r="G2" s="4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3"/>
    </row>
    <row r="3" ht="22.5" customHeight="1" spans="1:19">
      <c r="A3" s="3" t="s">
        <v>1</v>
      </c>
      <c r="N3" s="2"/>
      <c r="O3" s="2"/>
      <c r="P3" s="2"/>
      <c r="Q3" s="2"/>
      <c r="R3" s="2"/>
      <c r="S3" s="53"/>
    </row>
    <row r="4" ht="22.5" customHeight="1" spans="1:19">
      <c r="A4" s="3"/>
      <c r="B4" s="3"/>
      <c r="C4" s="3"/>
      <c r="D4" s="3"/>
      <c r="E4" s="3"/>
      <c r="F4" s="3"/>
      <c r="G4" s="4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3"/>
    </row>
    <row r="5" ht="60" customHeight="1" spans="1:19">
      <c r="A5" s="3" t="s">
        <v>2</v>
      </c>
      <c r="N5" s="2"/>
      <c r="O5" s="2"/>
      <c r="P5" s="2"/>
      <c r="Q5" s="2"/>
      <c r="R5" s="2"/>
      <c r="S5" s="53"/>
    </row>
    <row r="6" ht="22.5" customHeight="1" spans="1:19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2"/>
      <c r="O6" s="2"/>
      <c r="P6" s="2"/>
      <c r="Q6" s="2"/>
      <c r="R6" s="2"/>
      <c r="S6" s="2"/>
    </row>
    <row r="7" ht="27.75" customHeight="1" spans="1:19">
      <c r="A7" s="46" t="s">
        <v>3</v>
      </c>
      <c r="N7" s="2"/>
      <c r="O7" s="2"/>
      <c r="P7" s="2"/>
      <c r="Q7" s="2"/>
      <c r="R7" s="2"/>
      <c r="S7" s="2"/>
    </row>
    <row r="8" ht="22.5" customHeight="1" spans="1:19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2"/>
      <c r="O8" s="2"/>
      <c r="P8" s="2"/>
      <c r="Q8" s="2"/>
      <c r="R8" s="2"/>
      <c r="S8" s="2"/>
    </row>
    <row r="9" ht="31.5" customHeight="1" spans="1:19">
      <c r="A9" s="48" t="s">
        <v>4</v>
      </c>
      <c r="N9" s="2"/>
      <c r="O9" s="2"/>
      <c r="P9" s="2"/>
      <c r="Q9" s="2"/>
      <c r="R9" s="2"/>
      <c r="S9" s="2"/>
    </row>
    <row r="10" ht="30" customHeight="1" spans="1:19">
      <c r="A10" s="2"/>
      <c r="K10" s="2"/>
      <c r="L10" s="2"/>
      <c r="M10" s="2"/>
      <c r="N10" s="2"/>
      <c r="O10" s="2"/>
      <c r="P10" s="2"/>
      <c r="Q10" s="2"/>
      <c r="R10" s="2"/>
      <c r="S10" s="2"/>
    </row>
    <row r="11" ht="30" customHeight="1" spans="1:19">
      <c r="A11" s="49"/>
      <c r="B11" s="49"/>
      <c r="C11" s="2"/>
      <c r="D11" s="2"/>
      <c r="E11" s="39"/>
      <c r="F11" s="49"/>
      <c r="G11" s="50"/>
      <c r="H11" s="2"/>
      <c r="I11" s="50"/>
      <c r="J11" s="2"/>
      <c r="K11" s="50"/>
      <c r="L11" s="2"/>
      <c r="M11" s="50"/>
      <c r="N11" s="2"/>
      <c r="O11" s="2"/>
      <c r="P11" s="2"/>
      <c r="Q11" s="2"/>
      <c r="R11" s="2"/>
      <c r="S11" s="2"/>
    </row>
    <row r="12" ht="30" customHeight="1" spans="1:19">
      <c r="A12" s="49"/>
      <c r="B12" s="49"/>
      <c r="C12" s="2"/>
      <c r="D12" s="2"/>
      <c r="E12" s="39"/>
      <c r="F12" s="49"/>
      <c r="G12" s="50"/>
      <c r="H12" s="2"/>
      <c r="I12" s="50"/>
      <c r="J12" s="2"/>
      <c r="K12" s="50"/>
      <c r="L12" s="2"/>
      <c r="M12" s="50"/>
      <c r="N12" s="2"/>
      <c r="O12" s="2"/>
      <c r="P12" s="2"/>
      <c r="Q12" s="2"/>
      <c r="R12" s="2"/>
      <c r="S12" s="2"/>
    </row>
    <row r="13" ht="30" customHeight="1" spans="1:19">
      <c r="A13" s="49"/>
      <c r="B13" s="49"/>
      <c r="C13" s="2"/>
      <c r="D13" s="2"/>
      <c r="E13" s="39"/>
      <c r="F13" s="49"/>
      <c r="G13" s="50"/>
      <c r="H13" s="2"/>
      <c r="I13" s="50"/>
      <c r="J13" s="2"/>
      <c r="K13" s="50"/>
      <c r="L13" s="2"/>
      <c r="M13" s="50"/>
      <c r="N13" s="2"/>
      <c r="O13" s="2"/>
      <c r="P13" s="2"/>
      <c r="Q13" s="2"/>
      <c r="R13" s="2"/>
      <c r="S13" s="2"/>
    </row>
    <row r="14" ht="30" customHeight="1" spans="1:19">
      <c r="A14" s="49"/>
      <c r="B14" s="49"/>
      <c r="C14" s="2"/>
      <c r="D14" s="2"/>
      <c r="E14" s="39"/>
      <c r="F14" s="49"/>
      <c r="G14" s="50"/>
      <c r="H14" s="2"/>
      <c r="I14" s="50"/>
      <c r="J14" s="2"/>
      <c r="K14" s="50"/>
      <c r="L14" s="2"/>
      <c r="M14" s="50"/>
      <c r="N14" s="2"/>
      <c r="O14" s="2"/>
      <c r="P14" s="2"/>
      <c r="Q14" s="2"/>
      <c r="R14" s="2"/>
      <c r="S14" s="2"/>
    </row>
    <row r="15" ht="30" customHeight="1" spans="1:19">
      <c r="A15" s="49"/>
      <c r="B15" s="49"/>
      <c r="C15" s="2"/>
      <c r="D15" s="2"/>
      <c r="E15" s="39"/>
      <c r="F15" s="49"/>
      <c r="G15" s="50"/>
      <c r="H15" s="2"/>
      <c r="I15" s="50"/>
      <c r="J15" s="2"/>
      <c r="K15" s="50"/>
      <c r="L15" s="2"/>
      <c r="M15" s="50"/>
      <c r="N15" s="2"/>
      <c r="O15" s="2"/>
      <c r="P15" s="2"/>
      <c r="Q15" s="2"/>
      <c r="R15" s="2"/>
      <c r="S15" s="2"/>
    </row>
    <row r="16" ht="30" customHeight="1" spans="1:19">
      <c r="A16" s="49"/>
      <c r="B16" s="49"/>
      <c r="C16" s="2"/>
      <c r="D16" s="2"/>
      <c r="E16" s="39"/>
      <c r="F16" s="49"/>
      <c r="G16" s="50"/>
      <c r="H16" s="2"/>
      <c r="I16" s="50"/>
      <c r="J16" s="2"/>
      <c r="K16" s="50"/>
      <c r="L16" s="2"/>
      <c r="M16" s="50"/>
      <c r="N16" s="2"/>
      <c r="O16" s="2"/>
      <c r="P16" s="2"/>
      <c r="Q16" s="2"/>
      <c r="R16" s="2"/>
      <c r="S16" s="2"/>
    </row>
    <row r="17" ht="30" customHeight="1" spans="1:19">
      <c r="A17" s="49"/>
      <c r="B17" s="49"/>
      <c r="C17" s="2"/>
      <c r="D17" s="2"/>
      <c r="E17" s="39"/>
      <c r="F17" s="49"/>
      <c r="G17" s="50"/>
      <c r="H17" s="2"/>
      <c r="I17" s="50"/>
      <c r="J17" s="2"/>
      <c r="K17" s="50"/>
      <c r="L17" s="2"/>
      <c r="M17" s="50"/>
      <c r="N17" s="2"/>
      <c r="O17" s="2"/>
      <c r="P17" s="2"/>
      <c r="Q17" s="2"/>
      <c r="R17" s="2"/>
      <c r="S17" s="2"/>
    </row>
    <row r="18" ht="30" customHeight="1" spans="1:19">
      <c r="A18" s="49"/>
      <c r="B18" s="49"/>
      <c r="C18" s="2"/>
      <c r="D18" s="2"/>
      <c r="E18" s="39"/>
      <c r="F18" s="49"/>
      <c r="G18" s="50"/>
      <c r="H18" s="2"/>
      <c r="I18" s="50"/>
      <c r="J18" s="2"/>
      <c r="K18" s="50"/>
      <c r="L18" s="2"/>
      <c r="M18" s="50"/>
      <c r="N18" s="2"/>
      <c r="O18" s="2"/>
      <c r="P18" s="2"/>
      <c r="Q18" s="2"/>
      <c r="R18" s="2"/>
      <c r="S18" s="2"/>
    </row>
    <row r="19" ht="38.25" customHeight="1" spans="1:19">
      <c r="A19" s="51"/>
      <c r="N19" s="2"/>
      <c r="O19" s="2"/>
      <c r="P19" s="2"/>
      <c r="Q19" s="2"/>
      <c r="R19" s="2"/>
      <c r="S19" s="2"/>
    </row>
    <row r="20" ht="27" customHeight="1" spans="1:19">
      <c r="A20" s="52" t="s">
        <v>5</v>
      </c>
      <c r="N20" s="2"/>
      <c r="O20" s="2"/>
      <c r="P20" s="2"/>
      <c r="Q20" s="2"/>
      <c r="R20" s="2"/>
      <c r="S20" s="2"/>
    </row>
    <row r="21" ht="29.25" customHeight="1" spans="1:19">
      <c r="A21" s="50"/>
      <c r="B21" s="50"/>
      <c r="C21" s="2"/>
      <c r="D21" s="50"/>
      <c r="E21" s="2"/>
      <c r="F21" s="50"/>
      <c r="G21" s="2"/>
      <c r="H21" s="50"/>
      <c r="I21" s="2"/>
      <c r="J21" s="50"/>
      <c r="K21" s="50"/>
      <c r="L21" s="2"/>
      <c r="M21" s="50"/>
      <c r="N21" s="2"/>
      <c r="O21" s="2"/>
      <c r="P21" s="2"/>
      <c r="Q21" s="2"/>
      <c r="R21" s="2"/>
      <c r="S21" s="2"/>
    </row>
    <row r="22" ht="52.5" customHeight="1" spans="1:19">
      <c r="A22" s="50" t="s">
        <v>6</v>
      </c>
      <c r="N22" s="2"/>
      <c r="O22" s="2"/>
      <c r="P22" s="2"/>
      <c r="Q22" s="2"/>
      <c r="R22" s="2"/>
      <c r="S22" s="2"/>
    </row>
    <row r="23" ht="22.5" customHeight="1" spans="1:19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</sheetData>
  <mergeCells count="9">
    <mergeCell ref="A1:B1"/>
    <mergeCell ref="A3:M3"/>
    <mergeCell ref="A5:M5"/>
    <mergeCell ref="A7:M7"/>
    <mergeCell ref="A9:M9"/>
    <mergeCell ref="A10:J10"/>
    <mergeCell ref="A19:M19"/>
    <mergeCell ref="A20:M20"/>
    <mergeCell ref="A22:M22"/>
  </mergeCells>
  <printOptions horizontalCentered="1"/>
  <pageMargins left="0.786805555555556" right="0.393055555555556" top="0.393055555555556" bottom="0.393055555555556" header="0" footer="0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tabSelected="1" topLeftCell="A2" workbookViewId="0">
      <selection activeCell="K16" sqref="K16"/>
    </sheetView>
  </sheetViews>
  <sheetFormatPr defaultColWidth="9.14285714285714" defaultRowHeight="12.75"/>
  <cols>
    <col min="1" max="1" width="7.14285714285714" customWidth="1"/>
    <col min="2" max="2" width="25.5714285714286" customWidth="1"/>
    <col min="3" max="3" width="12.1333333333333" customWidth="1"/>
    <col min="4" max="4" width="10.7142857142857" customWidth="1"/>
    <col min="5" max="5" width="12.047619047619" customWidth="1"/>
    <col min="6" max="6" width="8.14285714285714" customWidth="1"/>
    <col min="7" max="7" width="12.4095238095238" customWidth="1"/>
    <col min="8" max="8" width="14.4571428571429" customWidth="1"/>
  </cols>
  <sheetData>
    <row r="1" ht="13.5" customHeight="1" spans="1:8">
      <c r="A1" s="1" t="s">
        <v>7</v>
      </c>
      <c r="C1" s="2"/>
      <c r="D1" s="2"/>
      <c r="E1" s="2"/>
      <c r="F1" s="2"/>
      <c r="G1" s="2"/>
      <c r="H1" s="2"/>
    </row>
    <row r="2" ht="45" customHeight="1" spans="1:1">
      <c r="A2" s="3" t="s">
        <v>8</v>
      </c>
    </row>
    <row r="3" ht="21.75" customHeight="1" spans="1:8">
      <c r="A3" s="26" t="s">
        <v>9</v>
      </c>
      <c r="B3" s="5"/>
      <c r="C3" s="5"/>
      <c r="D3" s="5"/>
      <c r="E3" s="5"/>
      <c r="F3" s="5"/>
      <c r="G3" s="26" t="s">
        <v>10</v>
      </c>
      <c r="H3" s="5"/>
    </row>
    <row r="4" ht="24" customHeight="1" spans="1:8">
      <c r="A4" s="40" t="s">
        <v>11</v>
      </c>
      <c r="B4" s="40" t="s">
        <v>12</v>
      </c>
      <c r="C4" s="40" t="s">
        <v>13</v>
      </c>
      <c r="D4" s="40"/>
      <c r="E4" s="40"/>
      <c r="F4" s="40"/>
      <c r="G4" s="40"/>
      <c r="H4" s="40" t="s">
        <v>14</v>
      </c>
    </row>
    <row r="5" ht="26.25" customHeight="1" spans="1:8">
      <c r="A5" s="40"/>
      <c r="B5" s="40"/>
      <c r="C5" s="40" t="s">
        <v>15</v>
      </c>
      <c r="D5" s="40" t="s">
        <v>16</v>
      </c>
      <c r="E5" s="40" t="s">
        <v>17</v>
      </c>
      <c r="F5" s="40" t="s">
        <v>18</v>
      </c>
      <c r="G5" s="40" t="s">
        <v>19</v>
      </c>
      <c r="H5" s="40"/>
    </row>
    <row r="6" ht="21" customHeight="1" spans="1:8">
      <c r="A6" s="40" t="s">
        <v>20</v>
      </c>
      <c r="B6" s="40" t="s">
        <v>21</v>
      </c>
      <c r="C6" s="40"/>
      <c r="D6" s="40"/>
      <c r="E6" s="40"/>
      <c r="F6" s="40"/>
      <c r="G6" s="40"/>
      <c r="H6" s="40"/>
    </row>
    <row r="7" ht="28.5" customHeight="1" spans="1:8">
      <c r="A7" s="40" t="s">
        <v>22</v>
      </c>
      <c r="B7" s="40" t="s">
        <v>23</v>
      </c>
      <c r="C7" s="35"/>
      <c r="D7" s="40"/>
      <c r="E7" s="40"/>
      <c r="F7" s="40"/>
      <c r="G7" s="41">
        <v>399.15</v>
      </c>
      <c r="H7" s="42">
        <f>G7/G16</f>
        <v>0.8296011845329</v>
      </c>
    </row>
    <row r="8" ht="28.5" customHeight="1" spans="1:8">
      <c r="A8" s="40" t="s">
        <v>24</v>
      </c>
      <c r="B8" s="40" t="s">
        <v>25</v>
      </c>
      <c r="C8" s="40">
        <v>205.29</v>
      </c>
      <c r="D8" s="35"/>
      <c r="E8" s="40"/>
      <c r="F8" s="40"/>
      <c r="G8" s="41"/>
      <c r="H8" s="40"/>
    </row>
    <row r="9" ht="28.5" customHeight="1" spans="1:8">
      <c r="A9" s="40" t="s">
        <v>26</v>
      </c>
      <c r="B9" s="40" t="s">
        <v>27</v>
      </c>
      <c r="C9" s="40"/>
      <c r="D9" s="40">
        <v>193.86</v>
      </c>
      <c r="E9" s="40"/>
      <c r="F9" s="40"/>
      <c r="G9" s="41"/>
      <c r="H9" s="40"/>
    </row>
    <row r="10" ht="22.5" customHeight="1" spans="1:8">
      <c r="A10" s="40" t="s">
        <v>28</v>
      </c>
      <c r="B10" s="40" t="s">
        <v>29</v>
      </c>
      <c r="C10" s="40"/>
      <c r="D10" s="40"/>
      <c r="E10" s="40"/>
      <c r="F10" s="40"/>
      <c r="G10" s="41">
        <v>45.84</v>
      </c>
      <c r="H10" s="43">
        <f>G10/G16</f>
        <v>0.0952747546009975</v>
      </c>
    </row>
    <row r="11" ht="21" customHeight="1" spans="1:8">
      <c r="A11" s="40" t="s">
        <v>30</v>
      </c>
      <c r="B11" s="40" t="s">
        <v>31</v>
      </c>
      <c r="C11" s="40"/>
      <c r="D11" s="40"/>
      <c r="E11" s="40"/>
      <c r="F11" s="40"/>
      <c r="G11" s="41"/>
      <c r="H11" s="40"/>
    </row>
    <row r="12" ht="21" customHeight="1" spans="1:8">
      <c r="A12" s="40" t="s">
        <v>32</v>
      </c>
      <c r="B12" s="40" t="s">
        <v>33</v>
      </c>
      <c r="C12" s="40"/>
      <c r="D12" s="40"/>
      <c r="E12" s="40"/>
      <c r="F12" s="40"/>
      <c r="G12" s="41">
        <v>36.1448</v>
      </c>
      <c r="H12" s="43">
        <f>G12/G16</f>
        <v>0.0751240608661024</v>
      </c>
    </row>
    <row r="13" ht="21" customHeight="1" spans="1:8">
      <c r="A13" s="40" t="s">
        <v>34</v>
      </c>
      <c r="B13" s="40" t="s">
        <v>35</v>
      </c>
      <c r="C13" s="40"/>
      <c r="D13" s="40"/>
      <c r="E13" s="40"/>
      <c r="F13" s="40"/>
      <c r="G13" s="40"/>
      <c r="H13" s="40"/>
    </row>
    <row r="14" ht="21" customHeight="1" spans="1:8">
      <c r="A14" s="40" t="s">
        <v>36</v>
      </c>
      <c r="B14" s="40" t="s">
        <v>37</v>
      </c>
      <c r="C14" s="40"/>
      <c r="D14" s="40"/>
      <c r="E14" s="40"/>
      <c r="F14" s="40"/>
      <c r="G14" s="40"/>
      <c r="H14" s="40"/>
    </row>
    <row r="15" ht="21" customHeight="1" spans="1:8">
      <c r="A15" s="40" t="s">
        <v>38</v>
      </c>
      <c r="B15" s="40" t="s">
        <v>39</v>
      </c>
      <c r="C15" s="40"/>
      <c r="D15" s="40"/>
      <c r="E15" s="40"/>
      <c r="F15" s="40"/>
      <c r="G15" s="40"/>
      <c r="H15" s="40"/>
    </row>
    <row r="16" ht="21" customHeight="1" spans="1:8">
      <c r="A16" s="40" t="s">
        <v>40</v>
      </c>
      <c r="B16" s="40" t="s">
        <v>41</v>
      </c>
      <c r="C16" s="40"/>
      <c r="D16" s="40"/>
      <c r="E16" s="40"/>
      <c r="F16" s="40"/>
      <c r="G16" s="41">
        <f>SUM(G7:G15)</f>
        <v>481.1348</v>
      </c>
      <c r="H16" s="42">
        <v>1</v>
      </c>
    </row>
    <row r="17" ht="21" customHeight="1" spans="1:9">
      <c r="A17" s="26" t="s">
        <v>42</v>
      </c>
      <c r="B17" s="5"/>
      <c r="C17" s="26" t="s">
        <v>43</v>
      </c>
      <c r="D17" s="5"/>
      <c r="E17" s="5"/>
      <c r="F17" s="26" t="s">
        <v>44</v>
      </c>
      <c r="G17" s="5"/>
      <c r="H17" s="5"/>
      <c r="I17" s="5"/>
    </row>
    <row r="18" ht="22.5" customHeight="1" spans="9:9">
      <c r="I18" s="5"/>
    </row>
    <row r="19" ht="22.5" customHeight="1" spans="9:9">
      <c r="I19" s="5"/>
    </row>
    <row r="20" ht="22.5" customHeight="1" spans="9:9">
      <c r="I20" s="5"/>
    </row>
    <row r="21" ht="22.5" customHeight="1" spans="9:9">
      <c r="I21" s="5"/>
    </row>
    <row r="22" ht="22.5" customHeight="1" spans="9:9">
      <c r="I22" s="5"/>
    </row>
    <row r="23" ht="22.5" customHeight="1" spans="9:9">
      <c r="I23" s="5"/>
    </row>
    <row r="24" ht="22.5" customHeight="1" spans="9:9">
      <c r="I24" s="5"/>
    </row>
    <row r="25" ht="21" customHeight="1" spans="9:9">
      <c r="I25" s="5"/>
    </row>
    <row r="26" ht="22.5" customHeight="1" spans="9:9">
      <c r="I26" s="5"/>
    </row>
    <row r="27" ht="21" customHeight="1" spans="9:9">
      <c r="I27" s="5"/>
    </row>
    <row r="28" ht="21" customHeight="1" spans="9:9">
      <c r="I28" s="5"/>
    </row>
    <row r="29" ht="21" customHeight="1" spans="9:9">
      <c r="I29" s="5"/>
    </row>
    <row r="30" ht="22.5" customHeight="1" spans="9:9">
      <c r="I30" s="5"/>
    </row>
    <row r="31" ht="22.5" customHeight="1" spans="9:9">
      <c r="I31" s="5"/>
    </row>
    <row r="32" ht="21" customHeight="1" spans="9:9">
      <c r="I32" s="5"/>
    </row>
    <row r="33" ht="21" customHeight="1"/>
    <row r="34" ht="23.25" customHeight="1"/>
  </sheetData>
  <mergeCells count="6">
    <mergeCell ref="A1:B1"/>
    <mergeCell ref="A2:H2"/>
    <mergeCell ref="A3:F3"/>
    <mergeCell ref="A17:B17"/>
    <mergeCell ref="C17:E17"/>
    <mergeCell ref="F17:G17"/>
  </mergeCells>
  <printOptions horizontalCentered="1"/>
  <pageMargins left="0.786805555555556" right="0.393055555555556" top="0.393055555555556" bottom="0.393055555555556" header="0" footer="0"/>
  <pageSetup paperSize="9" scale="8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9"/>
  <sheetViews>
    <sheetView topLeftCell="A7" workbookViewId="0">
      <selection activeCell="J16" sqref="J16"/>
    </sheetView>
  </sheetViews>
  <sheetFormatPr defaultColWidth="9.14285714285714" defaultRowHeight="12.75" outlineLevelCol="6"/>
  <cols>
    <col min="1" max="1" width="6.85714285714286" customWidth="1"/>
    <col min="2" max="2" width="20" customWidth="1"/>
    <col min="3" max="3" width="18.8571428571429" customWidth="1"/>
    <col min="4" max="4" width="9.42857142857143" customWidth="1"/>
    <col min="5" max="5" width="12.5714285714286" customWidth="1"/>
    <col min="6" max="6" width="10.4285714285714" customWidth="1"/>
    <col min="7" max="7" width="18.4285714285714" customWidth="1"/>
  </cols>
  <sheetData>
    <row r="1" ht="15" customHeight="1" spans="1:7">
      <c r="A1" s="1" t="s">
        <v>45</v>
      </c>
      <c r="C1" s="2"/>
      <c r="D1" s="2"/>
      <c r="E1" s="2"/>
      <c r="F1" s="2"/>
      <c r="G1" s="2"/>
    </row>
    <row r="2" ht="45" customHeight="1" spans="1:1">
      <c r="A2" s="3" t="s">
        <v>46</v>
      </c>
    </row>
    <row r="3" ht="18" customHeight="1" spans="1:7">
      <c r="A3" s="4" t="s">
        <v>9</v>
      </c>
      <c r="B3" s="5"/>
      <c r="C3" s="5"/>
      <c r="D3" s="18"/>
      <c r="E3" s="18" t="s">
        <v>47</v>
      </c>
      <c r="F3" s="5"/>
      <c r="G3" s="5"/>
    </row>
    <row r="4" ht="22.5" spans="1:7">
      <c r="A4" s="32" t="s">
        <v>11</v>
      </c>
      <c r="B4" s="32" t="s">
        <v>48</v>
      </c>
      <c r="C4" s="32" t="s">
        <v>49</v>
      </c>
      <c r="D4" s="32" t="s">
        <v>50</v>
      </c>
      <c r="E4" s="32" t="s">
        <v>51</v>
      </c>
      <c r="F4" s="32" t="s">
        <v>52</v>
      </c>
      <c r="G4" s="32" t="s">
        <v>53</v>
      </c>
    </row>
    <row r="5" ht="24" customHeight="1" spans="1:7">
      <c r="A5" s="32" t="s">
        <v>20</v>
      </c>
      <c r="B5" s="33" t="s">
        <v>54</v>
      </c>
      <c r="C5" s="34"/>
      <c r="D5" s="34"/>
      <c r="E5" s="34"/>
      <c r="F5" s="34">
        <f>SUM(F6:F8)</f>
        <v>25.0173</v>
      </c>
      <c r="G5" s="33"/>
    </row>
    <row r="6" ht="24" customHeight="1" spans="1:7">
      <c r="A6" s="32" t="s">
        <v>22</v>
      </c>
      <c r="B6" s="33" t="s">
        <v>55</v>
      </c>
      <c r="C6" s="35"/>
      <c r="D6" s="36">
        <v>0.023</v>
      </c>
      <c r="E6" s="34">
        <v>399</v>
      </c>
      <c r="F6" s="34">
        <f>399*2.3%</f>
        <v>9.177</v>
      </c>
      <c r="G6" s="33"/>
    </row>
    <row r="7" ht="24" customHeight="1" spans="1:7">
      <c r="A7" s="32" t="s">
        <v>56</v>
      </c>
      <c r="B7" s="33" t="s">
        <v>57</v>
      </c>
      <c r="C7" s="34"/>
      <c r="D7" s="36">
        <v>0.018</v>
      </c>
      <c r="E7" s="34">
        <v>399</v>
      </c>
      <c r="F7" s="34">
        <f>399*1.8%</f>
        <v>7.182</v>
      </c>
      <c r="G7" s="33"/>
    </row>
    <row r="8" ht="24" customHeight="1" spans="1:7">
      <c r="A8" s="32" t="s">
        <v>58</v>
      </c>
      <c r="B8" s="33" t="s">
        <v>59</v>
      </c>
      <c r="C8" s="34"/>
      <c r="D8" s="36">
        <v>0.0217</v>
      </c>
      <c r="E8" s="34">
        <v>399</v>
      </c>
      <c r="F8" s="34">
        <f>399*2.17%</f>
        <v>8.6583</v>
      </c>
      <c r="G8" s="33"/>
    </row>
    <row r="9" ht="24" customHeight="1" spans="1:7">
      <c r="A9" s="32" t="s">
        <v>28</v>
      </c>
      <c r="B9" s="33" t="s">
        <v>60</v>
      </c>
      <c r="C9" s="34"/>
      <c r="D9" s="34"/>
      <c r="E9" s="34"/>
      <c r="F9" s="34"/>
      <c r="G9" s="33"/>
    </row>
    <row r="10" ht="24" customHeight="1" spans="1:7">
      <c r="A10" s="32" t="s">
        <v>22</v>
      </c>
      <c r="B10" s="33" t="s">
        <v>61</v>
      </c>
      <c r="C10" s="34"/>
      <c r="D10" s="34"/>
      <c r="E10" s="34"/>
      <c r="F10" s="34"/>
      <c r="G10" s="33" t="s">
        <v>62</v>
      </c>
    </row>
    <row r="11" ht="24" customHeight="1" spans="1:7">
      <c r="A11" s="32" t="s">
        <v>56</v>
      </c>
      <c r="B11" s="33" t="s">
        <v>63</v>
      </c>
      <c r="C11" s="34"/>
      <c r="D11" s="34"/>
      <c r="E11" s="34"/>
      <c r="F11" s="34"/>
      <c r="G11" s="33"/>
    </row>
    <row r="12" ht="24" customHeight="1" spans="1:7">
      <c r="A12" s="32" t="s">
        <v>30</v>
      </c>
      <c r="B12" s="33" t="s">
        <v>64</v>
      </c>
      <c r="C12" s="34"/>
      <c r="D12" s="37">
        <v>0.01</v>
      </c>
      <c r="E12" s="34">
        <v>399</v>
      </c>
      <c r="F12" s="34">
        <f>399*1%</f>
        <v>3.99</v>
      </c>
      <c r="G12" s="33"/>
    </row>
    <row r="13" ht="24" customHeight="1" spans="1:7">
      <c r="A13" s="32" t="s">
        <v>32</v>
      </c>
      <c r="B13" s="33" t="s">
        <v>65</v>
      </c>
      <c r="C13" s="34"/>
      <c r="D13" s="34"/>
      <c r="E13" s="34"/>
      <c r="F13" s="34"/>
      <c r="G13" s="33" t="s">
        <v>66</v>
      </c>
    </row>
    <row r="14" ht="24" customHeight="1" spans="1:7">
      <c r="A14" s="32" t="s">
        <v>34</v>
      </c>
      <c r="B14" s="33" t="s">
        <v>67</v>
      </c>
      <c r="C14" s="34"/>
      <c r="D14" s="37"/>
      <c r="E14" s="34"/>
      <c r="F14" s="34">
        <f>SUM(F16)</f>
        <v>36.1448</v>
      </c>
      <c r="G14" s="33"/>
    </row>
    <row r="15" ht="24" customHeight="1" spans="1:7">
      <c r="A15" s="32" t="s">
        <v>22</v>
      </c>
      <c r="B15" s="33" t="s">
        <v>68</v>
      </c>
      <c r="C15" s="34"/>
      <c r="D15" s="34"/>
      <c r="E15" s="34"/>
      <c r="F15" s="34"/>
      <c r="G15" s="33" t="s">
        <v>69</v>
      </c>
    </row>
    <row r="16" ht="240" customHeight="1" spans="1:7">
      <c r="A16" s="32" t="s">
        <v>56</v>
      </c>
      <c r="B16" s="33" t="s">
        <v>70</v>
      </c>
      <c r="C16" s="34"/>
      <c r="D16" s="37"/>
      <c r="E16" s="34"/>
      <c r="F16" s="34">
        <v>36.1448</v>
      </c>
      <c r="G16" s="33" t="s">
        <v>71</v>
      </c>
    </row>
    <row r="17" ht="24" customHeight="1" spans="1:7">
      <c r="A17" s="32" t="s">
        <v>36</v>
      </c>
      <c r="B17" s="33" t="s">
        <v>72</v>
      </c>
      <c r="C17" s="34"/>
      <c r="D17" s="34"/>
      <c r="E17" s="34"/>
      <c r="F17" s="34"/>
      <c r="G17" s="33" t="s">
        <v>73</v>
      </c>
    </row>
    <row r="18" ht="24" customHeight="1" spans="1:7">
      <c r="A18" s="32" t="s">
        <v>38</v>
      </c>
      <c r="B18" s="33" t="s">
        <v>74</v>
      </c>
      <c r="C18" s="34"/>
      <c r="D18" s="34"/>
      <c r="E18" s="34"/>
      <c r="F18" s="34"/>
      <c r="G18" s="33"/>
    </row>
    <row r="19" ht="24" customHeight="1" spans="1:7">
      <c r="A19" s="32" t="s">
        <v>40</v>
      </c>
      <c r="B19" s="33" t="s">
        <v>75</v>
      </c>
      <c r="C19" s="34"/>
      <c r="D19" s="34">
        <v>0.8</v>
      </c>
      <c r="E19" s="34">
        <v>399</v>
      </c>
      <c r="F19" s="34">
        <f>399*0.8%</f>
        <v>3.192</v>
      </c>
      <c r="G19" s="33" t="s">
        <v>76</v>
      </c>
    </row>
    <row r="20" ht="24" customHeight="1" spans="1:7">
      <c r="A20" s="32" t="s">
        <v>77</v>
      </c>
      <c r="B20" s="33" t="s">
        <v>78</v>
      </c>
      <c r="C20" s="34"/>
      <c r="D20" s="34"/>
      <c r="E20" s="34"/>
      <c r="F20" s="34"/>
      <c r="G20" s="33" t="s">
        <v>79</v>
      </c>
    </row>
    <row r="21" ht="24" customHeight="1" spans="1:7">
      <c r="A21" s="32" t="s">
        <v>80</v>
      </c>
      <c r="B21" s="33" t="s">
        <v>81</v>
      </c>
      <c r="C21" s="34"/>
      <c r="D21" s="36">
        <v>0.0042</v>
      </c>
      <c r="E21" s="34">
        <v>399</v>
      </c>
      <c r="F21" s="34">
        <f>399*0.42%</f>
        <v>1.6758</v>
      </c>
      <c r="G21" s="33"/>
    </row>
    <row r="22" ht="24" customHeight="1" spans="1:7">
      <c r="A22" s="32" t="s">
        <v>82</v>
      </c>
      <c r="B22" s="33" t="s">
        <v>83</v>
      </c>
      <c r="C22" s="34"/>
      <c r="D22" s="34"/>
      <c r="E22" s="34"/>
      <c r="F22" s="35"/>
      <c r="G22" s="33" t="s">
        <v>84</v>
      </c>
    </row>
    <row r="23" ht="24" customHeight="1" spans="1:7">
      <c r="A23" s="35"/>
      <c r="B23" s="38" t="s">
        <v>19</v>
      </c>
      <c r="C23" s="35"/>
      <c r="D23" s="35"/>
      <c r="E23" s="35"/>
      <c r="F23" s="34">
        <f>SUM(F5,F12,F14,F19,F21)</f>
        <v>70.0199</v>
      </c>
      <c r="G23" s="35"/>
    </row>
    <row r="24" ht="24" customHeight="1" spans="1:7">
      <c r="A24" s="35"/>
      <c r="B24" s="35"/>
      <c r="C24" s="35"/>
      <c r="D24" s="35"/>
      <c r="E24" s="35"/>
      <c r="F24" s="35"/>
      <c r="G24" s="35"/>
    </row>
    <row r="25" ht="0.5" customHeight="1" spans="1:6">
      <c r="A25" s="1" t="s">
        <v>42</v>
      </c>
      <c r="C25" s="1" t="s">
        <v>43</v>
      </c>
      <c r="D25" s="1" t="s">
        <v>85</v>
      </c>
      <c r="F25" s="39" t="s">
        <v>86</v>
      </c>
    </row>
    <row r="26" ht="15" customHeight="1"/>
    <row r="27" ht="45" customHeight="1"/>
    <row r="28" ht="18" customHeight="1"/>
    <row r="29" ht="24" customHeight="1"/>
    <row r="30" ht="118.5" customHeight="1"/>
    <row r="31" ht="21" customHeight="1"/>
    <row r="32" ht="28.5" customHeight="1"/>
    <row r="33" ht="21" customHeight="1"/>
    <row r="34" ht="21" customHeight="1"/>
    <row r="35" ht="51" customHeight="1"/>
    <row r="36" ht="51" customHeight="1"/>
    <row r="37" ht="22.5" customHeight="1"/>
    <row r="38" ht="27" customHeight="1"/>
    <row r="39" ht="22.5" customHeight="1"/>
  </sheetData>
  <mergeCells count="7">
    <mergeCell ref="A1:B1"/>
    <mergeCell ref="A2:G2"/>
    <mergeCell ref="A3:C3"/>
    <mergeCell ref="E3:G3"/>
    <mergeCell ref="A25:B25"/>
    <mergeCell ref="D25:E25"/>
    <mergeCell ref="F25:G25"/>
  </mergeCells>
  <printOptions horizontalCentered="1"/>
  <pageMargins left="0.786805555555556" right="0.393055555555556" top="0.393055555555556" bottom="0.393055555555556" header="0" footer="0"/>
  <pageSetup paperSize="9" scale="95" fitToHeight="0" orientation="portrait"/>
  <headerFooter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5"/>
  <sheetViews>
    <sheetView workbookViewId="0">
      <selection activeCell="F16" sqref="F16"/>
    </sheetView>
  </sheetViews>
  <sheetFormatPr defaultColWidth="9.14285714285714" defaultRowHeight="12.75" outlineLevelCol="2"/>
  <cols>
    <col min="1" max="1" width="9.71428571428571" customWidth="1"/>
    <col min="2" max="2" width="57.8571428571429" customWidth="1"/>
    <col min="3" max="3" width="29.1428571428571" customWidth="1"/>
  </cols>
  <sheetData>
    <row r="1" ht="15.75" customHeight="1" spans="1:3">
      <c r="A1" s="1" t="s">
        <v>87</v>
      </c>
      <c r="C1" s="31"/>
    </row>
    <row r="2" ht="45" customHeight="1" spans="1:1">
      <c r="A2" s="3" t="s">
        <v>88</v>
      </c>
    </row>
    <row r="3" ht="21.75" customHeight="1" spans="1:3">
      <c r="A3" s="4" t="s">
        <v>89</v>
      </c>
      <c r="B3" s="5"/>
      <c r="C3" s="18" t="s">
        <v>90</v>
      </c>
    </row>
    <row r="4" ht="21.75" customHeight="1" spans="1:3">
      <c r="A4" s="6" t="s">
        <v>11</v>
      </c>
      <c r="B4" s="6" t="s">
        <v>91</v>
      </c>
      <c r="C4" s="20" t="s">
        <v>92</v>
      </c>
    </row>
    <row r="5" ht="21.75" customHeight="1" spans="1:3">
      <c r="A5" s="6" t="s">
        <v>22</v>
      </c>
      <c r="B5" s="9" t="s">
        <v>23</v>
      </c>
      <c r="C5" s="21" t="s">
        <v>93</v>
      </c>
    </row>
    <row r="6" ht="21.75" customHeight="1" spans="1:3">
      <c r="A6" s="6" t="s">
        <v>24</v>
      </c>
      <c r="B6" s="9" t="s">
        <v>25</v>
      </c>
      <c r="C6" s="21" t="s">
        <v>94</v>
      </c>
    </row>
    <row r="7" ht="21.75" customHeight="1" spans="1:3">
      <c r="A7" s="6" t="s">
        <v>26</v>
      </c>
      <c r="B7" s="9" t="s">
        <v>27</v>
      </c>
      <c r="C7" s="21" t="s">
        <v>95</v>
      </c>
    </row>
    <row r="8" ht="21.75" customHeight="1" spans="1:3">
      <c r="A8" s="6"/>
      <c r="B8" s="9"/>
      <c r="C8" s="21"/>
    </row>
    <row r="9" ht="21.75" customHeight="1" spans="1:3">
      <c r="A9" s="6"/>
      <c r="B9" s="9"/>
      <c r="C9" s="21"/>
    </row>
    <row r="10" ht="21.75" customHeight="1" spans="1:3">
      <c r="A10" s="6"/>
      <c r="B10" s="9"/>
      <c r="C10" s="21"/>
    </row>
    <row r="11" ht="21.75" customHeight="1" spans="1:3">
      <c r="A11" s="6"/>
      <c r="B11" s="9"/>
      <c r="C11" s="21"/>
    </row>
    <row r="12" ht="21.75" customHeight="1" spans="1:3">
      <c r="A12" s="6"/>
      <c r="B12" s="9"/>
      <c r="C12" s="21"/>
    </row>
    <row r="13" ht="21.75" customHeight="1" spans="1:3">
      <c r="A13" s="6"/>
      <c r="B13" s="9"/>
      <c r="C13" s="21"/>
    </row>
    <row r="14" ht="21.75" customHeight="1" spans="1:3">
      <c r="A14" s="6"/>
      <c r="B14" s="9"/>
      <c r="C14" s="21"/>
    </row>
    <row r="15" ht="21.75" customHeight="1" spans="1:3">
      <c r="A15" s="6"/>
      <c r="B15" s="9"/>
      <c r="C15" s="21"/>
    </row>
    <row r="16" ht="21.75" customHeight="1" spans="1:3">
      <c r="A16" s="6"/>
      <c r="B16" s="9"/>
      <c r="C16" s="21"/>
    </row>
    <row r="17" ht="21.75" customHeight="1" spans="1:3">
      <c r="A17" s="6"/>
      <c r="B17" s="9"/>
      <c r="C17" s="21"/>
    </row>
    <row r="18" ht="21.75" customHeight="1" spans="1:3">
      <c r="A18" s="6"/>
      <c r="B18" s="9"/>
      <c r="C18" s="21"/>
    </row>
    <row r="19" ht="21.75" customHeight="1" spans="1:3">
      <c r="A19" s="6"/>
      <c r="B19" s="9"/>
      <c r="C19" s="21"/>
    </row>
    <row r="20" ht="21.75" customHeight="1" spans="1:3">
      <c r="A20" s="6"/>
      <c r="B20" s="9"/>
      <c r="C20" s="21"/>
    </row>
    <row r="21" ht="21.75" customHeight="1" spans="1:3">
      <c r="A21" s="6"/>
      <c r="B21" s="9"/>
      <c r="C21" s="21"/>
    </row>
    <row r="22" ht="21.75" customHeight="1" spans="1:3">
      <c r="A22" s="6"/>
      <c r="B22" s="9"/>
      <c r="C22" s="21"/>
    </row>
    <row r="23" ht="21.75" customHeight="1" spans="1:3">
      <c r="A23" s="6"/>
      <c r="B23" s="9"/>
      <c r="C23" s="21"/>
    </row>
    <row r="24" ht="21.75" customHeight="1" spans="1:3">
      <c r="A24" s="6"/>
      <c r="B24" s="9"/>
      <c r="C24" s="21"/>
    </row>
    <row r="25" ht="21.75" customHeight="1" spans="1:3">
      <c r="A25" s="6"/>
      <c r="B25" s="9"/>
      <c r="C25" s="21"/>
    </row>
    <row r="26" ht="21.75" customHeight="1" spans="1:3">
      <c r="A26" s="6"/>
      <c r="B26" s="9"/>
      <c r="C26" s="21"/>
    </row>
    <row r="27" ht="21.75" customHeight="1" spans="1:3">
      <c r="A27" s="6"/>
      <c r="B27" s="9"/>
      <c r="C27" s="21"/>
    </row>
    <row r="28" ht="21.75" customHeight="1" spans="1:3">
      <c r="A28" s="6"/>
      <c r="B28" s="9"/>
      <c r="C28" s="21"/>
    </row>
    <row r="29" ht="21.75" customHeight="1" spans="1:3">
      <c r="A29" s="6"/>
      <c r="B29" s="9"/>
      <c r="C29" s="21"/>
    </row>
    <row r="30" ht="21.75" customHeight="1" spans="1:3">
      <c r="A30" s="6"/>
      <c r="B30" s="9"/>
      <c r="C30" s="21"/>
    </row>
    <row r="31" ht="21.75" customHeight="1" spans="1:3">
      <c r="A31" s="6"/>
      <c r="B31" s="9"/>
      <c r="C31" s="21"/>
    </row>
    <row r="32" ht="21.75" customHeight="1" spans="1:3">
      <c r="A32" s="6"/>
      <c r="B32" s="9"/>
      <c r="C32" s="21"/>
    </row>
    <row r="33" ht="21.75" customHeight="1" spans="1:3">
      <c r="A33" s="6"/>
      <c r="B33" s="9"/>
      <c r="C33" s="21"/>
    </row>
    <row r="34" ht="21.75" customHeight="1" spans="1:3">
      <c r="A34" s="6"/>
      <c r="B34" s="9"/>
      <c r="C34" s="21"/>
    </row>
    <row r="35" ht="21.75" customHeight="1" spans="1:3">
      <c r="A35" s="13" t="s">
        <v>19</v>
      </c>
      <c r="B35" s="24"/>
      <c r="C35" s="22" t="s">
        <v>93</v>
      </c>
    </row>
  </sheetData>
  <mergeCells count="4">
    <mergeCell ref="A1:B1"/>
    <mergeCell ref="A2:C2"/>
    <mergeCell ref="A3:B3"/>
    <mergeCell ref="A35:B35"/>
  </mergeCells>
  <printOptions horizontalCentered="1"/>
  <pageMargins left="0.786805555555556" right="0.393055555555556" top="0.393055555555556" bottom="0.393055555555556" header="0" footer="0"/>
  <pageSetup paperSize="9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topLeftCell="A3" workbookViewId="0">
      <selection activeCell="M31" sqref="M31"/>
    </sheetView>
  </sheetViews>
  <sheetFormatPr defaultColWidth="9.14285714285714" defaultRowHeight="12.75"/>
  <cols>
    <col min="1" max="1" width="6.57142857142857" customWidth="1"/>
    <col min="2" max="2" width="26" customWidth="1"/>
    <col min="3" max="3" width="8.42857142857143" customWidth="1"/>
    <col min="4" max="4" width="8.28571428571429" customWidth="1"/>
    <col min="5" max="6" width="8.57142857142857" customWidth="1"/>
    <col min="7" max="7" width="11.2857142857143" customWidth="1"/>
    <col min="8" max="8" width="9.28571428571429" customWidth="1"/>
    <col min="9" max="9" width="9.14285714285714" customWidth="1"/>
  </cols>
  <sheetData>
    <row r="1" ht="13.5" customHeight="1" spans="1:9">
      <c r="A1" s="1" t="s">
        <v>96</v>
      </c>
      <c r="C1" s="2"/>
      <c r="D1" s="2"/>
      <c r="E1" s="2"/>
      <c r="F1" s="2"/>
      <c r="G1" s="2"/>
      <c r="H1" s="2"/>
      <c r="I1" s="2"/>
    </row>
    <row r="2" ht="56.25" customHeight="1" spans="1:1">
      <c r="A2" s="3" t="s">
        <v>97</v>
      </c>
    </row>
    <row r="3" ht="21" customHeight="1" spans="1:9">
      <c r="A3" s="26" t="s">
        <v>98</v>
      </c>
      <c r="B3" s="5"/>
      <c r="C3" s="5"/>
      <c r="D3" s="5"/>
      <c r="E3" s="5"/>
      <c r="F3" s="26" t="s">
        <v>10</v>
      </c>
      <c r="G3" s="5"/>
      <c r="H3" s="27" t="s">
        <v>90</v>
      </c>
      <c r="I3" s="5"/>
    </row>
    <row r="4" ht="21" customHeight="1" spans="1:9">
      <c r="A4" s="6" t="s">
        <v>11</v>
      </c>
      <c r="B4" s="6" t="s">
        <v>91</v>
      </c>
      <c r="C4" s="6" t="s">
        <v>99</v>
      </c>
      <c r="D4" s="7"/>
      <c r="E4" s="7"/>
      <c r="F4" s="7"/>
      <c r="G4" s="6" t="s">
        <v>100</v>
      </c>
      <c r="H4" s="7"/>
      <c r="I4" s="20" t="s">
        <v>14</v>
      </c>
    </row>
    <row r="5" ht="26.25" customHeight="1" spans="1:9">
      <c r="A5" s="8"/>
      <c r="B5" s="8"/>
      <c r="C5" s="6" t="s">
        <v>15</v>
      </c>
      <c r="D5" s="6" t="s">
        <v>16</v>
      </c>
      <c r="E5" s="6" t="s">
        <v>17</v>
      </c>
      <c r="F5" s="6" t="s">
        <v>19</v>
      </c>
      <c r="G5" s="6" t="s">
        <v>101</v>
      </c>
      <c r="H5" s="20" t="s">
        <v>102</v>
      </c>
      <c r="I5" s="30"/>
    </row>
    <row r="6" ht="21" customHeight="1" spans="1:9">
      <c r="A6" s="6" t="s">
        <v>22</v>
      </c>
      <c r="B6" s="9" t="s">
        <v>25</v>
      </c>
      <c r="C6" s="9"/>
      <c r="D6" s="9"/>
      <c r="E6" s="9"/>
      <c r="F6" s="10" t="s">
        <v>103</v>
      </c>
      <c r="G6" s="9"/>
      <c r="H6" s="9"/>
      <c r="I6" s="21"/>
    </row>
    <row r="7" ht="21" customHeight="1" spans="1:9">
      <c r="A7" s="6" t="s">
        <v>56</v>
      </c>
      <c r="B7" s="9" t="s">
        <v>27</v>
      </c>
      <c r="C7" s="9"/>
      <c r="D7" s="9"/>
      <c r="E7" s="9"/>
      <c r="F7" s="10" t="s">
        <v>104</v>
      </c>
      <c r="G7" s="9"/>
      <c r="H7" s="9"/>
      <c r="I7" s="21"/>
    </row>
    <row r="8" ht="21" customHeight="1" spans="1:9">
      <c r="A8" s="6"/>
      <c r="B8" s="9"/>
      <c r="C8" s="9"/>
      <c r="D8" s="9"/>
      <c r="E8" s="9"/>
      <c r="F8" s="9"/>
      <c r="G8" s="9"/>
      <c r="H8" s="9"/>
      <c r="I8" s="21"/>
    </row>
    <row r="9" ht="21" customHeight="1" spans="1:9">
      <c r="A9" s="6"/>
      <c r="B9" s="9"/>
      <c r="C9" s="9"/>
      <c r="D9" s="9"/>
      <c r="E9" s="28"/>
      <c r="F9" s="9"/>
      <c r="G9" s="9"/>
      <c r="H9" s="9"/>
      <c r="I9" s="21"/>
    </row>
    <row r="10" ht="21" customHeight="1" spans="1:9">
      <c r="A10" s="6"/>
      <c r="B10" s="9"/>
      <c r="C10" s="9"/>
      <c r="D10" s="9"/>
      <c r="E10" s="9"/>
      <c r="F10" s="9"/>
      <c r="G10" s="9"/>
      <c r="H10" s="9"/>
      <c r="I10" s="21"/>
    </row>
    <row r="11" ht="21" customHeight="1" spans="1:9">
      <c r="A11" s="6"/>
      <c r="B11" s="9"/>
      <c r="C11" s="9"/>
      <c r="D11" s="9"/>
      <c r="E11" s="9"/>
      <c r="F11" s="9"/>
      <c r="G11" s="9"/>
      <c r="H11" s="9"/>
      <c r="I11" s="21"/>
    </row>
    <row r="12" ht="21" customHeight="1" spans="1:9">
      <c r="A12" s="6"/>
      <c r="B12" s="9"/>
      <c r="C12" s="9"/>
      <c r="D12" s="9"/>
      <c r="E12" s="9"/>
      <c r="F12" s="9"/>
      <c r="G12" s="9"/>
      <c r="H12" s="9"/>
      <c r="I12" s="21"/>
    </row>
    <row r="13" ht="22.5" customHeight="1" spans="1:9">
      <c r="A13" s="6"/>
      <c r="B13" s="9"/>
      <c r="C13" s="9"/>
      <c r="D13" s="9"/>
      <c r="E13" s="9"/>
      <c r="F13" s="9"/>
      <c r="G13" s="9"/>
      <c r="H13" s="9"/>
      <c r="I13" s="21"/>
    </row>
    <row r="14" ht="22.5" customHeight="1" spans="1:9">
      <c r="A14" s="6"/>
      <c r="B14" s="9"/>
      <c r="C14" s="9"/>
      <c r="D14" s="9"/>
      <c r="E14" s="9"/>
      <c r="F14" s="9"/>
      <c r="G14" s="9"/>
      <c r="H14" s="9"/>
      <c r="I14" s="21"/>
    </row>
    <row r="15" ht="22.5" customHeight="1" spans="1:9">
      <c r="A15" s="6"/>
      <c r="B15" s="9"/>
      <c r="C15" s="9"/>
      <c r="D15" s="9"/>
      <c r="E15" s="9"/>
      <c r="F15" s="9"/>
      <c r="G15" s="9"/>
      <c r="H15" s="9"/>
      <c r="I15" s="21"/>
    </row>
    <row r="16" ht="22.5" customHeight="1" spans="1:9">
      <c r="A16" s="6"/>
      <c r="B16" s="9"/>
      <c r="C16" s="9"/>
      <c r="D16" s="9"/>
      <c r="E16" s="9"/>
      <c r="F16" s="9"/>
      <c r="G16" s="9"/>
      <c r="H16" s="9"/>
      <c r="I16" s="21"/>
    </row>
    <row r="17" ht="22.5" customHeight="1" spans="1:9">
      <c r="A17" s="6"/>
      <c r="B17" s="9"/>
      <c r="C17" s="9"/>
      <c r="D17" s="9"/>
      <c r="E17" s="9"/>
      <c r="F17" s="9"/>
      <c r="G17" s="9"/>
      <c r="H17" s="9"/>
      <c r="I17" s="21"/>
    </row>
    <row r="18" ht="22.5" customHeight="1" spans="1:9">
      <c r="A18" s="6"/>
      <c r="B18" s="9"/>
      <c r="C18" s="9"/>
      <c r="D18" s="9"/>
      <c r="E18" s="9"/>
      <c r="F18" s="9"/>
      <c r="G18" s="9"/>
      <c r="H18" s="9"/>
      <c r="I18" s="21"/>
    </row>
    <row r="19" ht="22.5" customHeight="1" spans="1:9">
      <c r="A19" s="6"/>
      <c r="B19" s="9"/>
      <c r="C19" s="9"/>
      <c r="D19" s="9"/>
      <c r="E19" s="9"/>
      <c r="F19" s="9"/>
      <c r="G19" s="9"/>
      <c r="H19" s="9"/>
      <c r="I19" s="21"/>
    </row>
    <row r="20" ht="21" customHeight="1" spans="1:9">
      <c r="A20" s="6"/>
      <c r="B20" s="9"/>
      <c r="C20" s="9"/>
      <c r="D20" s="9"/>
      <c r="E20" s="9"/>
      <c r="F20" s="9"/>
      <c r="G20" s="9"/>
      <c r="H20" s="9"/>
      <c r="I20" s="21"/>
    </row>
    <row r="21" ht="21" customHeight="1" spans="1:9">
      <c r="A21" s="6"/>
      <c r="B21" s="9"/>
      <c r="C21" s="9"/>
      <c r="D21" s="9"/>
      <c r="E21" s="9"/>
      <c r="F21" s="9"/>
      <c r="G21" s="9"/>
      <c r="H21" s="9"/>
      <c r="I21" s="21"/>
    </row>
    <row r="22" ht="21" customHeight="1" spans="1:9">
      <c r="A22" s="6"/>
      <c r="B22" s="9"/>
      <c r="C22" s="9"/>
      <c r="D22" s="9"/>
      <c r="E22" s="9"/>
      <c r="F22" s="9"/>
      <c r="G22" s="9"/>
      <c r="H22" s="9"/>
      <c r="I22" s="21"/>
    </row>
    <row r="23" ht="21" customHeight="1" spans="1:9">
      <c r="A23" s="6"/>
      <c r="B23" s="9"/>
      <c r="C23" s="9"/>
      <c r="D23" s="9"/>
      <c r="E23" s="9"/>
      <c r="F23" s="9"/>
      <c r="G23" s="9"/>
      <c r="H23" s="9"/>
      <c r="I23" s="21"/>
    </row>
    <row r="24" ht="21" customHeight="1" spans="1:9">
      <c r="A24" s="6"/>
      <c r="B24" s="9"/>
      <c r="C24" s="9"/>
      <c r="D24" s="9"/>
      <c r="E24" s="9"/>
      <c r="F24" s="9"/>
      <c r="G24" s="9"/>
      <c r="H24" s="9"/>
      <c r="I24" s="21"/>
    </row>
    <row r="25" ht="21" customHeight="1" spans="1:9">
      <c r="A25" s="6"/>
      <c r="B25" s="9"/>
      <c r="C25" s="9"/>
      <c r="D25" s="9"/>
      <c r="E25" s="9"/>
      <c r="F25" s="9"/>
      <c r="G25" s="9"/>
      <c r="H25" s="9"/>
      <c r="I25" s="21"/>
    </row>
    <row r="26" ht="21" customHeight="1" spans="1:9">
      <c r="A26" s="13" t="s">
        <v>19</v>
      </c>
      <c r="B26" s="24"/>
      <c r="C26" s="14"/>
      <c r="D26" s="14"/>
      <c r="E26" s="14"/>
      <c r="F26" s="29" t="s">
        <v>105</v>
      </c>
      <c r="G26" s="14"/>
      <c r="H26" s="14"/>
      <c r="I26" s="22"/>
    </row>
  </sheetData>
  <mergeCells count="11">
    <mergeCell ref="A1:B1"/>
    <mergeCell ref="A2:I2"/>
    <mergeCell ref="A3:E3"/>
    <mergeCell ref="F3:G3"/>
    <mergeCell ref="H3:I3"/>
    <mergeCell ref="C4:F4"/>
    <mergeCell ref="G4:H4"/>
    <mergeCell ref="A26:B26"/>
    <mergeCell ref="A4:A5"/>
    <mergeCell ref="B4:B5"/>
    <mergeCell ref="I4:I5"/>
  </mergeCells>
  <printOptions horizontalCentered="1"/>
  <pageMargins left="0.786805555555556" right="0.393055555555556" top="0.393055555555556" bottom="0.393055555555556" header="0" footer="0"/>
  <pageSetup paperSize="9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9"/>
  <sheetViews>
    <sheetView workbookViewId="0">
      <selection activeCell="F16" sqref="F16"/>
    </sheetView>
  </sheetViews>
  <sheetFormatPr defaultColWidth="9.14285714285714" defaultRowHeight="12.75" outlineLevelCol="3"/>
  <cols>
    <col min="1" max="1" width="9.14285714285714" customWidth="1"/>
    <col min="2" max="2" width="25.4285714285714" customWidth="1"/>
    <col min="3" max="3" width="40.1428571428571" customWidth="1"/>
    <col min="4" max="4" width="22" customWidth="1"/>
  </cols>
  <sheetData>
    <row r="1" ht="17.25" customHeight="1" spans="1:4">
      <c r="A1" s="1" t="s">
        <v>106</v>
      </c>
      <c r="C1" s="2"/>
      <c r="D1" s="2"/>
    </row>
    <row r="2" ht="52.5" customHeight="1" spans="1:1">
      <c r="A2" s="3" t="s">
        <v>107</v>
      </c>
    </row>
    <row r="3" ht="22.5" customHeight="1" spans="1:4">
      <c r="A3" s="4" t="s">
        <v>108</v>
      </c>
      <c r="B3" s="5"/>
      <c r="C3" s="4"/>
      <c r="D3" s="18" t="s">
        <v>90</v>
      </c>
    </row>
    <row r="4" ht="22.5" customHeight="1" spans="1:4">
      <c r="A4" s="6" t="s">
        <v>11</v>
      </c>
      <c r="B4" s="6" t="s">
        <v>48</v>
      </c>
      <c r="C4" s="6" t="s">
        <v>109</v>
      </c>
      <c r="D4" s="20" t="s">
        <v>92</v>
      </c>
    </row>
    <row r="5" ht="22.5" customHeight="1" spans="1:4">
      <c r="A5" s="6" t="s">
        <v>20</v>
      </c>
      <c r="B5" s="9" t="s">
        <v>110</v>
      </c>
      <c r="C5" s="6" t="s">
        <v>111</v>
      </c>
      <c r="D5" s="21" t="s">
        <v>112</v>
      </c>
    </row>
    <row r="6" ht="22.5" customHeight="1" spans="1:4">
      <c r="A6" s="6"/>
      <c r="B6" s="9" t="s">
        <v>113</v>
      </c>
      <c r="C6" s="6" t="s">
        <v>114</v>
      </c>
      <c r="D6" s="21" t="s">
        <v>115</v>
      </c>
    </row>
    <row r="7" ht="22.5" customHeight="1" spans="1:4">
      <c r="A7" s="6" t="s">
        <v>28</v>
      </c>
      <c r="B7" s="9" t="s">
        <v>116</v>
      </c>
      <c r="C7" s="6" t="s">
        <v>117</v>
      </c>
      <c r="D7" s="21"/>
    </row>
    <row r="8" ht="28.5" customHeight="1" spans="1:4">
      <c r="A8" s="6"/>
      <c r="B8" s="9" t="s">
        <v>113</v>
      </c>
      <c r="C8" s="6" t="s">
        <v>118</v>
      </c>
      <c r="D8" s="21"/>
    </row>
    <row r="9" ht="22.5" customHeight="1" spans="1:4">
      <c r="A9" s="6" t="s">
        <v>30</v>
      </c>
      <c r="B9" s="9" t="s">
        <v>119</v>
      </c>
      <c r="C9" s="6" t="s">
        <v>120</v>
      </c>
      <c r="D9" s="21" t="s">
        <v>121</v>
      </c>
    </row>
    <row r="10" ht="22.5" customHeight="1" spans="1:4">
      <c r="A10" s="6" t="s">
        <v>32</v>
      </c>
      <c r="B10" s="9" t="s">
        <v>122</v>
      </c>
      <c r="C10" s="6" t="s">
        <v>123</v>
      </c>
      <c r="D10" s="21" t="s">
        <v>124</v>
      </c>
    </row>
    <row r="11" ht="22.5" customHeight="1" spans="1:4">
      <c r="A11" s="6"/>
      <c r="B11" s="9" t="s">
        <v>125</v>
      </c>
      <c r="C11" s="6" t="s">
        <v>126</v>
      </c>
      <c r="D11" s="21"/>
    </row>
    <row r="12" ht="22.5" customHeight="1" spans="1:4">
      <c r="A12" s="6"/>
      <c r="B12" s="9" t="s">
        <v>127</v>
      </c>
      <c r="C12" s="6" t="s">
        <v>128</v>
      </c>
      <c r="D12" s="21"/>
    </row>
    <row r="13" ht="22.5" customHeight="1" spans="1:4">
      <c r="A13" s="6"/>
      <c r="B13" s="9" t="s">
        <v>129</v>
      </c>
      <c r="C13" s="6" t="s">
        <v>130</v>
      </c>
      <c r="D13" s="21" t="s">
        <v>124</v>
      </c>
    </row>
    <row r="14" ht="22.5" customHeight="1" spans="1:4">
      <c r="A14" s="6" t="s">
        <v>34</v>
      </c>
      <c r="B14" s="9" t="s">
        <v>131</v>
      </c>
      <c r="C14" s="6" t="s">
        <v>132</v>
      </c>
      <c r="D14" s="21" t="s">
        <v>133</v>
      </c>
    </row>
    <row r="15" ht="22.5" customHeight="1" spans="1:4">
      <c r="A15" s="6" t="s">
        <v>36</v>
      </c>
      <c r="B15" s="9" t="s">
        <v>134</v>
      </c>
      <c r="C15" s="6" t="s">
        <v>135</v>
      </c>
      <c r="D15" s="21" t="s">
        <v>136</v>
      </c>
    </row>
    <row r="16" ht="22.5" customHeight="1" spans="1:4">
      <c r="A16" s="6" t="s">
        <v>38</v>
      </c>
      <c r="B16" s="9" t="s">
        <v>137</v>
      </c>
      <c r="C16" s="6" t="s">
        <v>138</v>
      </c>
      <c r="D16" s="21"/>
    </row>
    <row r="17" ht="22.5" customHeight="1" spans="1:4">
      <c r="A17" s="13" t="s">
        <v>40</v>
      </c>
      <c r="B17" s="14" t="s">
        <v>139</v>
      </c>
      <c r="C17" s="13" t="s">
        <v>140</v>
      </c>
      <c r="D17" s="25" t="s">
        <v>94</v>
      </c>
    </row>
    <row r="18" ht="7.5" customHeight="1"/>
    <row r="19" ht="22.5" customHeight="1" spans="1:4">
      <c r="A19" s="17" t="s">
        <v>42</v>
      </c>
      <c r="B19" s="17" t="s">
        <v>141</v>
      </c>
      <c r="C19" s="17" t="s">
        <v>142</v>
      </c>
      <c r="D19" s="23" t="s">
        <v>6</v>
      </c>
    </row>
  </sheetData>
  <mergeCells count="3">
    <mergeCell ref="A1:B1"/>
    <mergeCell ref="A2:D2"/>
    <mergeCell ref="A3:B3"/>
  </mergeCells>
  <printOptions horizontalCentered="1"/>
  <pageMargins left="0.786805555555556" right="0.393055555555556" top="0.393055555555556" bottom="0.393055555555556" header="0" footer="0"/>
  <pageSetup paperSize="9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6"/>
  <sheetViews>
    <sheetView topLeftCell="A53" workbookViewId="0">
      <selection activeCell="A1" sqref="A1:C1"/>
    </sheetView>
  </sheetViews>
  <sheetFormatPr defaultColWidth="9.14285714285714" defaultRowHeight="12.75"/>
  <cols>
    <col min="1" max="1" width="4.85714285714286" customWidth="1"/>
    <col min="2" max="2" width="10.2857142857143" customWidth="1"/>
    <col min="3" max="3" width="33.2857142857143" customWidth="1"/>
    <col min="4" max="4" width="7.85714285714286" customWidth="1"/>
    <col min="5" max="13" width="10.2857142857143" customWidth="1"/>
  </cols>
  <sheetData>
    <row r="1" ht="16.5" customHeight="1" spans="1:13">
      <c r="A1" s="1" t="s">
        <v>143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ht="45" customHeight="1" spans="1:1">
      <c r="A2" s="3" t="s">
        <v>144</v>
      </c>
    </row>
    <row r="3" ht="21.75" customHeight="1" spans="1:13">
      <c r="A3" s="4" t="s">
        <v>108</v>
      </c>
      <c r="B3" s="5"/>
      <c r="C3" s="5"/>
      <c r="D3" s="5"/>
      <c r="E3" s="5"/>
      <c r="F3" s="5"/>
      <c r="G3" s="5"/>
      <c r="H3" s="5"/>
      <c r="I3" s="5"/>
      <c r="J3" s="5"/>
      <c r="K3" s="18" t="s">
        <v>145</v>
      </c>
      <c r="L3" s="5"/>
      <c r="M3" s="5"/>
    </row>
    <row r="4" ht="18.75" customHeight="1" spans="1:13">
      <c r="A4" s="6" t="s">
        <v>146</v>
      </c>
      <c r="B4" s="6" t="s">
        <v>147</v>
      </c>
      <c r="C4" s="6" t="s">
        <v>12</v>
      </c>
      <c r="D4" s="6" t="s">
        <v>148</v>
      </c>
      <c r="E4" s="6" t="s">
        <v>149</v>
      </c>
      <c r="F4" s="6" t="s">
        <v>150</v>
      </c>
      <c r="G4" s="7"/>
      <c r="H4" s="7"/>
      <c r="I4" s="7"/>
      <c r="J4" s="6" t="s">
        <v>151</v>
      </c>
      <c r="K4" s="7"/>
      <c r="L4" s="7"/>
      <c r="M4" s="19"/>
    </row>
    <row r="5" ht="18.75" customHeight="1" spans="1:13">
      <c r="A5" s="8"/>
      <c r="B5" s="8"/>
      <c r="C5" s="8"/>
      <c r="D5" s="8"/>
      <c r="E5" s="8"/>
      <c r="F5" s="6" t="s">
        <v>19</v>
      </c>
      <c r="G5" s="6" t="s">
        <v>152</v>
      </c>
      <c r="H5" s="7"/>
      <c r="I5" s="7"/>
      <c r="J5" s="6" t="s">
        <v>19</v>
      </c>
      <c r="K5" s="6" t="s">
        <v>152</v>
      </c>
      <c r="L5" s="7"/>
      <c r="M5" s="19"/>
    </row>
    <row r="6" ht="18.75" customHeight="1" spans="1:13">
      <c r="A6" s="8"/>
      <c r="B6" s="8"/>
      <c r="C6" s="8"/>
      <c r="D6" s="8"/>
      <c r="E6" s="8"/>
      <c r="F6" s="8"/>
      <c r="G6" s="6" t="s">
        <v>153</v>
      </c>
      <c r="H6" s="6" t="s">
        <v>154</v>
      </c>
      <c r="I6" s="20" t="s">
        <v>155</v>
      </c>
      <c r="J6" s="5"/>
      <c r="K6" s="6" t="s">
        <v>153</v>
      </c>
      <c r="L6" s="6" t="s">
        <v>154</v>
      </c>
      <c r="M6" s="20" t="s">
        <v>155</v>
      </c>
    </row>
    <row r="7" ht="21.75" customHeight="1" spans="1:13">
      <c r="A7" s="9"/>
      <c r="B7" s="6"/>
      <c r="C7" s="9" t="s">
        <v>25</v>
      </c>
      <c r="D7" s="6"/>
      <c r="E7" s="10"/>
      <c r="F7" s="11"/>
      <c r="G7" s="11"/>
      <c r="H7" s="11"/>
      <c r="I7" s="11"/>
      <c r="J7" s="11" t="s">
        <v>156</v>
      </c>
      <c r="K7" s="11" t="s">
        <v>157</v>
      </c>
      <c r="L7" s="11" t="s">
        <v>158</v>
      </c>
      <c r="M7" s="21" t="s">
        <v>159</v>
      </c>
    </row>
    <row r="8" ht="28.5" customHeight="1" spans="1:13">
      <c r="A8" s="6" t="s">
        <v>22</v>
      </c>
      <c r="B8" s="9" t="s">
        <v>160</v>
      </c>
      <c r="C8" s="9" t="s">
        <v>161</v>
      </c>
      <c r="D8" s="6" t="s">
        <v>162</v>
      </c>
      <c r="E8" s="12" t="s">
        <v>163</v>
      </c>
      <c r="F8" s="11" t="s">
        <v>164</v>
      </c>
      <c r="G8" s="11" t="s">
        <v>165</v>
      </c>
      <c r="H8" s="11" t="s">
        <v>166</v>
      </c>
      <c r="I8" s="11" t="s">
        <v>167</v>
      </c>
      <c r="J8" s="11" t="s">
        <v>168</v>
      </c>
      <c r="K8" s="11" t="s">
        <v>169</v>
      </c>
      <c r="L8" s="11" t="s">
        <v>170</v>
      </c>
      <c r="M8" s="21" t="s">
        <v>171</v>
      </c>
    </row>
    <row r="9" ht="21.75" customHeight="1" spans="1:13">
      <c r="A9" s="6" t="s">
        <v>56</v>
      </c>
      <c r="B9" s="9" t="s">
        <v>172</v>
      </c>
      <c r="C9" s="9" t="s">
        <v>173</v>
      </c>
      <c r="D9" s="6" t="s">
        <v>162</v>
      </c>
      <c r="E9" s="12" t="s">
        <v>163</v>
      </c>
      <c r="F9" s="11" t="s">
        <v>174</v>
      </c>
      <c r="G9" s="11" t="s">
        <v>175</v>
      </c>
      <c r="H9" s="11" t="s">
        <v>176</v>
      </c>
      <c r="I9" s="11" t="s">
        <v>177</v>
      </c>
      <c r="J9" s="11" t="s">
        <v>178</v>
      </c>
      <c r="K9" s="11" t="s">
        <v>179</v>
      </c>
      <c r="L9" s="11" t="s">
        <v>180</v>
      </c>
      <c r="M9" s="21" t="s">
        <v>181</v>
      </c>
    </row>
    <row r="10" ht="21.75" customHeight="1" spans="1:13">
      <c r="A10" s="6" t="s">
        <v>182</v>
      </c>
      <c r="B10" s="9" t="s">
        <v>183</v>
      </c>
      <c r="C10" s="9" t="s">
        <v>184</v>
      </c>
      <c r="D10" s="6" t="s">
        <v>162</v>
      </c>
      <c r="E10" s="12" t="s">
        <v>185</v>
      </c>
      <c r="F10" s="11" t="s">
        <v>186</v>
      </c>
      <c r="G10" s="11" t="s">
        <v>187</v>
      </c>
      <c r="H10" s="11" t="s">
        <v>188</v>
      </c>
      <c r="I10" s="11" t="s">
        <v>189</v>
      </c>
      <c r="J10" s="11" t="s">
        <v>190</v>
      </c>
      <c r="K10" s="11" t="s">
        <v>191</v>
      </c>
      <c r="L10" s="11" t="s">
        <v>192</v>
      </c>
      <c r="M10" s="21" t="s">
        <v>193</v>
      </c>
    </row>
    <row r="11" ht="21.75" customHeight="1" spans="1:13">
      <c r="A11" s="6" t="s">
        <v>58</v>
      </c>
      <c r="B11" s="9" t="s">
        <v>194</v>
      </c>
      <c r="C11" s="9" t="s">
        <v>195</v>
      </c>
      <c r="D11" s="6" t="s">
        <v>162</v>
      </c>
      <c r="E11" s="12" t="s">
        <v>196</v>
      </c>
      <c r="F11" s="11" t="s">
        <v>197</v>
      </c>
      <c r="G11" s="11" t="s">
        <v>198</v>
      </c>
      <c r="H11" s="11" t="s">
        <v>199</v>
      </c>
      <c r="I11" s="11"/>
      <c r="J11" s="11" t="s">
        <v>200</v>
      </c>
      <c r="K11" s="11" t="s">
        <v>201</v>
      </c>
      <c r="L11" s="11" t="s">
        <v>202</v>
      </c>
      <c r="M11" s="21"/>
    </row>
    <row r="12" ht="21.75" customHeight="1" spans="1:13">
      <c r="A12" s="6" t="s">
        <v>203</v>
      </c>
      <c r="B12" s="9" t="s">
        <v>204</v>
      </c>
      <c r="C12" s="9" t="s">
        <v>205</v>
      </c>
      <c r="D12" s="6" t="s">
        <v>162</v>
      </c>
      <c r="E12" s="12" t="s">
        <v>206</v>
      </c>
      <c r="F12" s="11" t="s">
        <v>207</v>
      </c>
      <c r="G12" s="11" t="s">
        <v>208</v>
      </c>
      <c r="H12" s="11" t="s">
        <v>209</v>
      </c>
      <c r="I12" s="11"/>
      <c r="J12" s="11" t="s">
        <v>210</v>
      </c>
      <c r="K12" s="11" t="s">
        <v>211</v>
      </c>
      <c r="L12" s="11" t="s">
        <v>212</v>
      </c>
      <c r="M12" s="21"/>
    </row>
    <row r="13" ht="21.75" customHeight="1" spans="1:13">
      <c r="A13" s="6" t="s">
        <v>213</v>
      </c>
      <c r="B13" s="9" t="s">
        <v>214</v>
      </c>
      <c r="C13" s="9" t="s">
        <v>215</v>
      </c>
      <c r="D13" s="6" t="s">
        <v>162</v>
      </c>
      <c r="E13" s="12" t="s">
        <v>216</v>
      </c>
      <c r="F13" s="11" t="s">
        <v>217</v>
      </c>
      <c r="G13" s="11" t="s">
        <v>218</v>
      </c>
      <c r="H13" s="11" t="s">
        <v>219</v>
      </c>
      <c r="I13" s="11" t="s">
        <v>220</v>
      </c>
      <c r="J13" s="11" t="s">
        <v>221</v>
      </c>
      <c r="K13" s="11" t="s">
        <v>222</v>
      </c>
      <c r="L13" s="11" t="s">
        <v>223</v>
      </c>
      <c r="M13" s="21" t="s">
        <v>224</v>
      </c>
    </row>
    <row r="14" ht="21.75" customHeight="1" spans="1:13">
      <c r="A14" s="6" t="s">
        <v>225</v>
      </c>
      <c r="B14" s="9" t="s">
        <v>226</v>
      </c>
      <c r="C14" s="9" t="s">
        <v>227</v>
      </c>
      <c r="D14" s="6" t="s">
        <v>162</v>
      </c>
      <c r="E14" s="12" t="s">
        <v>228</v>
      </c>
      <c r="F14" s="11" t="s">
        <v>229</v>
      </c>
      <c r="G14" s="11" t="s">
        <v>230</v>
      </c>
      <c r="H14" s="11" t="s">
        <v>231</v>
      </c>
      <c r="I14" s="11"/>
      <c r="J14" s="11" t="s">
        <v>232</v>
      </c>
      <c r="K14" s="11" t="s">
        <v>233</v>
      </c>
      <c r="L14" s="11" t="s">
        <v>234</v>
      </c>
      <c r="M14" s="21"/>
    </row>
    <row r="15" ht="21.75" customHeight="1" spans="1:13">
      <c r="A15" s="6" t="s">
        <v>235</v>
      </c>
      <c r="B15" s="9" t="s">
        <v>236</v>
      </c>
      <c r="C15" s="9" t="s">
        <v>237</v>
      </c>
      <c r="D15" s="6" t="s">
        <v>162</v>
      </c>
      <c r="E15" s="12" t="s">
        <v>238</v>
      </c>
      <c r="F15" s="11" t="s">
        <v>239</v>
      </c>
      <c r="G15" s="11" t="s">
        <v>240</v>
      </c>
      <c r="H15" s="11" t="s">
        <v>241</v>
      </c>
      <c r="I15" s="11"/>
      <c r="J15" s="11" t="s">
        <v>242</v>
      </c>
      <c r="K15" s="11" t="s">
        <v>243</v>
      </c>
      <c r="L15" s="11" t="s">
        <v>244</v>
      </c>
      <c r="M15" s="21"/>
    </row>
    <row r="16" ht="21.75" customHeight="1" spans="1:13">
      <c r="A16" s="6" t="s">
        <v>245</v>
      </c>
      <c r="B16" s="9" t="s">
        <v>246</v>
      </c>
      <c r="C16" s="9" t="s">
        <v>247</v>
      </c>
      <c r="D16" s="6" t="s">
        <v>162</v>
      </c>
      <c r="E16" s="12" t="s">
        <v>248</v>
      </c>
      <c r="F16" s="11" t="s">
        <v>249</v>
      </c>
      <c r="G16" s="11"/>
      <c r="H16" s="11" t="s">
        <v>249</v>
      </c>
      <c r="I16" s="11"/>
      <c r="J16" s="11" t="s">
        <v>250</v>
      </c>
      <c r="K16" s="11"/>
      <c r="L16" s="11" t="s">
        <v>250</v>
      </c>
      <c r="M16" s="21"/>
    </row>
    <row r="17" ht="21.75" customHeight="1" spans="1:13">
      <c r="A17" s="6" t="s">
        <v>251</v>
      </c>
      <c r="B17" s="9" t="s">
        <v>252</v>
      </c>
      <c r="C17" s="9" t="s">
        <v>253</v>
      </c>
      <c r="D17" s="6" t="s">
        <v>162</v>
      </c>
      <c r="E17" s="12" t="s">
        <v>254</v>
      </c>
      <c r="F17" s="11" t="s">
        <v>255</v>
      </c>
      <c r="G17" s="11" t="s">
        <v>256</v>
      </c>
      <c r="H17" s="11" t="s">
        <v>257</v>
      </c>
      <c r="I17" s="11"/>
      <c r="J17" s="11" t="s">
        <v>258</v>
      </c>
      <c r="K17" s="11" t="s">
        <v>259</v>
      </c>
      <c r="L17" s="11" t="s">
        <v>260</v>
      </c>
      <c r="M17" s="21"/>
    </row>
    <row r="18" ht="21.75" customHeight="1" spans="1:13">
      <c r="A18" s="6" t="s">
        <v>261</v>
      </c>
      <c r="B18" s="9" t="s">
        <v>262</v>
      </c>
      <c r="C18" s="9" t="s">
        <v>263</v>
      </c>
      <c r="D18" s="6" t="s">
        <v>162</v>
      </c>
      <c r="E18" s="12" t="s">
        <v>264</v>
      </c>
      <c r="F18" s="11" t="s">
        <v>265</v>
      </c>
      <c r="G18" s="11" t="s">
        <v>266</v>
      </c>
      <c r="H18" s="11" t="s">
        <v>267</v>
      </c>
      <c r="I18" s="11" t="s">
        <v>268</v>
      </c>
      <c r="J18" s="11" t="s">
        <v>269</v>
      </c>
      <c r="K18" s="11" t="s">
        <v>270</v>
      </c>
      <c r="L18" s="11" t="s">
        <v>271</v>
      </c>
      <c r="M18" s="21" t="s">
        <v>272</v>
      </c>
    </row>
    <row r="19" ht="21.75" customHeight="1" spans="1:13">
      <c r="A19" s="6" t="s">
        <v>273</v>
      </c>
      <c r="B19" s="9" t="s">
        <v>274</v>
      </c>
      <c r="C19" s="9" t="s">
        <v>275</v>
      </c>
      <c r="D19" s="6" t="s">
        <v>162</v>
      </c>
      <c r="E19" s="12" t="s">
        <v>276</v>
      </c>
      <c r="F19" s="11" t="s">
        <v>277</v>
      </c>
      <c r="G19" s="11" t="s">
        <v>278</v>
      </c>
      <c r="H19" s="11" t="s">
        <v>279</v>
      </c>
      <c r="I19" s="11" t="s">
        <v>280</v>
      </c>
      <c r="J19" s="11" t="s">
        <v>281</v>
      </c>
      <c r="K19" s="11" t="s">
        <v>282</v>
      </c>
      <c r="L19" s="11" t="s">
        <v>283</v>
      </c>
      <c r="M19" s="21" t="s">
        <v>284</v>
      </c>
    </row>
    <row r="20" ht="21.75" customHeight="1" spans="1:13">
      <c r="A20" s="6" t="s">
        <v>285</v>
      </c>
      <c r="B20" s="9" t="s">
        <v>246</v>
      </c>
      <c r="C20" s="9" t="s">
        <v>286</v>
      </c>
      <c r="D20" s="6" t="s">
        <v>162</v>
      </c>
      <c r="E20" s="12" t="s">
        <v>287</v>
      </c>
      <c r="F20" s="11" t="s">
        <v>288</v>
      </c>
      <c r="G20" s="11"/>
      <c r="H20" s="11" t="s">
        <v>288</v>
      </c>
      <c r="I20" s="11"/>
      <c r="J20" s="11" t="s">
        <v>289</v>
      </c>
      <c r="K20" s="11"/>
      <c r="L20" s="11" t="s">
        <v>289</v>
      </c>
      <c r="M20" s="21"/>
    </row>
    <row r="21" ht="21.75" customHeight="1" spans="1:13">
      <c r="A21" s="6" t="s">
        <v>290</v>
      </c>
      <c r="B21" s="9" t="s">
        <v>246</v>
      </c>
      <c r="C21" s="9" t="s">
        <v>291</v>
      </c>
      <c r="D21" s="6" t="s">
        <v>162</v>
      </c>
      <c r="E21" s="12" t="s">
        <v>292</v>
      </c>
      <c r="F21" s="11" t="s">
        <v>293</v>
      </c>
      <c r="G21" s="11"/>
      <c r="H21" s="11" t="s">
        <v>293</v>
      </c>
      <c r="I21" s="11"/>
      <c r="J21" s="11" t="s">
        <v>294</v>
      </c>
      <c r="K21" s="11"/>
      <c r="L21" s="11" t="s">
        <v>294</v>
      </c>
      <c r="M21" s="21"/>
    </row>
    <row r="22" ht="21.75" customHeight="1" spans="1:13">
      <c r="A22" s="6" t="s">
        <v>295</v>
      </c>
      <c r="B22" s="9" t="s">
        <v>246</v>
      </c>
      <c r="C22" s="9" t="s">
        <v>296</v>
      </c>
      <c r="D22" s="6" t="s">
        <v>162</v>
      </c>
      <c r="E22" s="12" t="s">
        <v>297</v>
      </c>
      <c r="F22" s="11" t="s">
        <v>298</v>
      </c>
      <c r="G22" s="11"/>
      <c r="H22" s="11" t="s">
        <v>298</v>
      </c>
      <c r="I22" s="11"/>
      <c r="J22" s="11" t="s">
        <v>299</v>
      </c>
      <c r="K22" s="11"/>
      <c r="L22" s="11" t="s">
        <v>299</v>
      </c>
      <c r="M22" s="21"/>
    </row>
    <row r="23" ht="21.75" customHeight="1" spans="1:13">
      <c r="A23" s="13" t="s">
        <v>300</v>
      </c>
      <c r="B23" s="14" t="s">
        <v>301</v>
      </c>
      <c r="C23" s="14" t="s">
        <v>302</v>
      </c>
      <c r="D23" s="13" t="s">
        <v>162</v>
      </c>
      <c r="E23" s="15" t="s">
        <v>303</v>
      </c>
      <c r="F23" s="16" t="s">
        <v>304</v>
      </c>
      <c r="G23" s="16" t="s">
        <v>305</v>
      </c>
      <c r="H23" s="16" t="s">
        <v>306</v>
      </c>
      <c r="I23" s="16"/>
      <c r="J23" s="16" t="s">
        <v>307</v>
      </c>
      <c r="K23" s="16" t="s">
        <v>308</v>
      </c>
      <c r="L23" s="16" t="s">
        <v>309</v>
      </c>
      <c r="M23" s="22"/>
    </row>
    <row r="24" ht="22.5" customHeight="1" spans="1:10">
      <c r="A24" s="17" t="s">
        <v>42</v>
      </c>
      <c r="D24" s="17" t="s">
        <v>43</v>
      </c>
      <c r="F24" s="17"/>
      <c r="G24" s="17" t="s">
        <v>44</v>
      </c>
      <c r="J24" s="23" t="s">
        <v>86</v>
      </c>
    </row>
    <row r="25" ht="0.5" customHeight="1"/>
    <row r="26" ht="16.5" customHeight="1" spans="1:13">
      <c r="A26" s="1" t="s">
        <v>143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ht="45" customHeight="1" spans="1:1">
      <c r="A27" s="3" t="s">
        <v>144</v>
      </c>
    </row>
    <row r="28" ht="21.75" customHeight="1" spans="1:13">
      <c r="A28" s="4" t="s">
        <v>108</v>
      </c>
      <c r="B28" s="5"/>
      <c r="C28" s="5"/>
      <c r="D28" s="5"/>
      <c r="E28" s="5"/>
      <c r="F28" s="5"/>
      <c r="G28" s="5"/>
      <c r="H28" s="5"/>
      <c r="I28" s="5"/>
      <c r="J28" s="5"/>
      <c r="K28" s="18" t="s">
        <v>310</v>
      </c>
      <c r="L28" s="5"/>
      <c r="M28" s="5"/>
    </row>
    <row r="29" ht="18.75" customHeight="1" spans="1:13">
      <c r="A29" s="6" t="s">
        <v>146</v>
      </c>
      <c r="B29" s="6" t="s">
        <v>147</v>
      </c>
      <c r="C29" s="6" t="s">
        <v>12</v>
      </c>
      <c r="D29" s="6" t="s">
        <v>148</v>
      </c>
      <c r="E29" s="6" t="s">
        <v>149</v>
      </c>
      <c r="F29" s="6" t="s">
        <v>150</v>
      </c>
      <c r="G29" s="7"/>
      <c r="H29" s="7"/>
      <c r="I29" s="7"/>
      <c r="J29" s="6" t="s">
        <v>151</v>
      </c>
      <c r="K29" s="7"/>
      <c r="L29" s="7"/>
      <c r="M29" s="19"/>
    </row>
    <row r="30" ht="18.75" customHeight="1" spans="1:13">
      <c r="A30" s="8"/>
      <c r="B30" s="8"/>
      <c r="C30" s="8"/>
      <c r="D30" s="8"/>
      <c r="E30" s="8"/>
      <c r="F30" s="6" t="s">
        <v>19</v>
      </c>
      <c r="G30" s="6" t="s">
        <v>152</v>
      </c>
      <c r="H30" s="7"/>
      <c r="I30" s="7"/>
      <c r="J30" s="6" t="s">
        <v>19</v>
      </c>
      <c r="K30" s="6" t="s">
        <v>152</v>
      </c>
      <c r="L30" s="7"/>
      <c r="M30" s="19"/>
    </row>
    <row r="31" ht="18.75" customHeight="1" spans="1:13">
      <c r="A31" s="8"/>
      <c r="B31" s="8"/>
      <c r="C31" s="8"/>
      <c r="D31" s="8"/>
      <c r="E31" s="8"/>
      <c r="F31" s="8"/>
      <c r="G31" s="6" t="s">
        <v>153</v>
      </c>
      <c r="H31" s="6" t="s">
        <v>154</v>
      </c>
      <c r="I31" s="20" t="s">
        <v>155</v>
      </c>
      <c r="J31" s="5"/>
      <c r="K31" s="6" t="s">
        <v>153</v>
      </c>
      <c r="L31" s="6" t="s">
        <v>154</v>
      </c>
      <c r="M31" s="20" t="s">
        <v>155</v>
      </c>
    </row>
    <row r="32" ht="21.75" customHeight="1" spans="1:13">
      <c r="A32" s="6" t="s">
        <v>311</v>
      </c>
      <c r="B32" s="9" t="s">
        <v>312</v>
      </c>
      <c r="C32" s="9" t="s">
        <v>313</v>
      </c>
      <c r="D32" s="6" t="s">
        <v>162</v>
      </c>
      <c r="E32" s="12" t="s">
        <v>196</v>
      </c>
      <c r="F32" s="11" t="s">
        <v>314</v>
      </c>
      <c r="G32" s="11" t="s">
        <v>315</v>
      </c>
      <c r="H32" s="11" t="s">
        <v>316</v>
      </c>
      <c r="I32" s="11"/>
      <c r="J32" s="11" t="s">
        <v>317</v>
      </c>
      <c r="K32" s="11" t="s">
        <v>318</v>
      </c>
      <c r="L32" s="11" t="s">
        <v>319</v>
      </c>
      <c r="M32" s="21"/>
    </row>
    <row r="33" ht="21.75" customHeight="1" spans="1:13">
      <c r="A33" s="6" t="s">
        <v>320</v>
      </c>
      <c r="B33" s="9" t="s">
        <v>321</v>
      </c>
      <c r="C33" s="9" t="s">
        <v>322</v>
      </c>
      <c r="D33" s="6" t="s">
        <v>162</v>
      </c>
      <c r="E33" s="12" t="s">
        <v>323</v>
      </c>
      <c r="F33" s="11" t="s">
        <v>324</v>
      </c>
      <c r="G33" s="11" t="s">
        <v>325</v>
      </c>
      <c r="H33" s="11" t="s">
        <v>326</v>
      </c>
      <c r="I33" s="11" t="s">
        <v>327</v>
      </c>
      <c r="J33" s="11" t="s">
        <v>328</v>
      </c>
      <c r="K33" s="11" t="s">
        <v>329</v>
      </c>
      <c r="L33" s="11" t="s">
        <v>330</v>
      </c>
      <c r="M33" s="21" t="s">
        <v>331</v>
      </c>
    </row>
    <row r="34" ht="21.75" customHeight="1" spans="1:13">
      <c r="A34" s="6" t="s">
        <v>332</v>
      </c>
      <c r="B34" s="9" t="s">
        <v>333</v>
      </c>
      <c r="C34" s="9" t="s">
        <v>334</v>
      </c>
      <c r="D34" s="6" t="s">
        <v>162</v>
      </c>
      <c r="E34" s="12" t="s">
        <v>335</v>
      </c>
      <c r="F34" s="11" t="s">
        <v>336</v>
      </c>
      <c r="G34" s="11" t="s">
        <v>337</v>
      </c>
      <c r="H34" s="11" t="s">
        <v>338</v>
      </c>
      <c r="I34" s="11"/>
      <c r="J34" s="11" t="s">
        <v>339</v>
      </c>
      <c r="K34" s="11" t="s">
        <v>340</v>
      </c>
      <c r="L34" s="11" t="s">
        <v>341</v>
      </c>
      <c r="M34" s="21"/>
    </row>
    <row r="35" ht="21.75" customHeight="1" spans="1:13">
      <c r="A35" s="6" t="s">
        <v>342</v>
      </c>
      <c r="B35" s="9" t="s">
        <v>246</v>
      </c>
      <c r="C35" s="9" t="s">
        <v>343</v>
      </c>
      <c r="D35" s="6" t="s">
        <v>162</v>
      </c>
      <c r="E35" s="12" t="s">
        <v>344</v>
      </c>
      <c r="F35" s="11" t="s">
        <v>249</v>
      </c>
      <c r="G35" s="11"/>
      <c r="H35" s="11" t="s">
        <v>249</v>
      </c>
      <c r="I35" s="11"/>
      <c r="J35" s="11" t="s">
        <v>345</v>
      </c>
      <c r="K35" s="11"/>
      <c r="L35" s="11" t="s">
        <v>345</v>
      </c>
      <c r="M35" s="21"/>
    </row>
    <row r="36" ht="21.75" customHeight="1" spans="1:13">
      <c r="A36" s="6" t="s">
        <v>346</v>
      </c>
      <c r="B36" s="9" t="s">
        <v>347</v>
      </c>
      <c r="C36" s="9" t="s">
        <v>348</v>
      </c>
      <c r="D36" s="6" t="s">
        <v>162</v>
      </c>
      <c r="E36" s="12" t="s">
        <v>349</v>
      </c>
      <c r="F36" s="11" t="s">
        <v>350</v>
      </c>
      <c r="G36" s="11" t="s">
        <v>351</v>
      </c>
      <c r="H36" s="11" t="s">
        <v>352</v>
      </c>
      <c r="I36" s="11" t="s">
        <v>353</v>
      </c>
      <c r="J36" s="11" t="s">
        <v>354</v>
      </c>
      <c r="K36" s="11" t="s">
        <v>355</v>
      </c>
      <c r="L36" s="11" t="s">
        <v>356</v>
      </c>
      <c r="M36" s="21" t="s">
        <v>357</v>
      </c>
    </row>
    <row r="37" ht="21.75" customHeight="1" spans="1:13">
      <c r="A37" s="6" t="s">
        <v>358</v>
      </c>
      <c r="B37" s="9" t="s">
        <v>359</v>
      </c>
      <c r="C37" s="9" t="s">
        <v>360</v>
      </c>
      <c r="D37" s="6" t="s">
        <v>162</v>
      </c>
      <c r="E37" s="12" t="s">
        <v>163</v>
      </c>
      <c r="F37" s="11" t="s">
        <v>361</v>
      </c>
      <c r="G37" s="11" t="s">
        <v>362</v>
      </c>
      <c r="H37" s="11" t="s">
        <v>363</v>
      </c>
      <c r="I37" s="11" t="s">
        <v>364</v>
      </c>
      <c r="J37" s="11" t="s">
        <v>365</v>
      </c>
      <c r="K37" s="11" t="s">
        <v>366</v>
      </c>
      <c r="L37" s="11" t="s">
        <v>367</v>
      </c>
      <c r="M37" s="21" t="s">
        <v>368</v>
      </c>
    </row>
    <row r="38" ht="21.75" customHeight="1" spans="1:13">
      <c r="A38" s="6" t="s">
        <v>369</v>
      </c>
      <c r="B38" s="9" t="s">
        <v>246</v>
      </c>
      <c r="C38" s="9" t="s">
        <v>370</v>
      </c>
      <c r="D38" s="6" t="s">
        <v>162</v>
      </c>
      <c r="E38" s="12" t="s">
        <v>163</v>
      </c>
      <c r="F38" s="11" t="s">
        <v>371</v>
      </c>
      <c r="G38" s="11"/>
      <c r="H38" s="11" t="s">
        <v>371</v>
      </c>
      <c r="I38" s="11"/>
      <c r="J38" s="11" t="s">
        <v>372</v>
      </c>
      <c r="K38" s="11"/>
      <c r="L38" s="11" t="s">
        <v>372</v>
      </c>
      <c r="M38" s="21"/>
    </row>
    <row r="39" ht="21.75" customHeight="1" spans="1:13">
      <c r="A39" s="6" t="s">
        <v>373</v>
      </c>
      <c r="B39" s="9" t="s">
        <v>246</v>
      </c>
      <c r="C39" s="9" t="s">
        <v>374</v>
      </c>
      <c r="D39" s="6" t="s">
        <v>162</v>
      </c>
      <c r="E39" s="12" t="s">
        <v>163</v>
      </c>
      <c r="F39" s="11" t="s">
        <v>375</v>
      </c>
      <c r="G39" s="11"/>
      <c r="H39" s="11" t="s">
        <v>375</v>
      </c>
      <c r="I39" s="11"/>
      <c r="J39" s="11" t="s">
        <v>376</v>
      </c>
      <c r="K39" s="11"/>
      <c r="L39" s="11" t="s">
        <v>376</v>
      </c>
      <c r="M39" s="21"/>
    </row>
    <row r="40" ht="21.75" customHeight="1" spans="1:13">
      <c r="A40" s="9"/>
      <c r="B40" s="6"/>
      <c r="C40" s="9" t="s">
        <v>377</v>
      </c>
      <c r="D40" s="6"/>
      <c r="E40" s="10"/>
      <c r="F40" s="11"/>
      <c r="G40" s="11"/>
      <c r="H40" s="11"/>
      <c r="I40" s="11"/>
      <c r="J40" s="11" t="s">
        <v>378</v>
      </c>
      <c r="K40" s="11"/>
      <c r="L40" s="11" t="s">
        <v>378</v>
      </c>
      <c r="M40" s="21"/>
    </row>
    <row r="41" ht="21.75" customHeight="1" spans="1:13">
      <c r="A41" s="6" t="s">
        <v>379</v>
      </c>
      <c r="B41" s="9" t="s">
        <v>246</v>
      </c>
      <c r="C41" s="9" t="s">
        <v>380</v>
      </c>
      <c r="D41" s="6" t="s">
        <v>162</v>
      </c>
      <c r="E41" s="12" t="s">
        <v>381</v>
      </c>
      <c r="F41" s="11" t="s">
        <v>382</v>
      </c>
      <c r="G41" s="11"/>
      <c r="H41" s="11" t="s">
        <v>382</v>
      </c>
      <c r="I41" s="11"/>
      <c r="J41" s="11" t="s">
        <v>294</v>
      </c>
      <c r="K41" s="11"/>
      <c r="L41" s="11" t="s">
        <v>294</v>
      </c>
      <c r="M41" s="21"/>
    </row>
    <row r="42" ht="21.75" customHeight="1" spans="1:13">
      <c r="A42" s="6" t="s">
        <v>383</v>
      </c>
      <c r="B42" s="9" t="s">
        <v>246</v>
      </c>
      <c r="C42" s="9" t="s">
        <v>384</v>
      </c>
      <c r="D42" s="6" t="s">
        <v>162</v>
      </c>
      <c r="E42" s="12" t="s">
        <v>385</v>
      </c>
      <c r="F42" s="11" t="s">
        <v>386</v>
      </c>
      <c r="G42" s="11"/>
      <c r="H42" s="11" t="s">
        <v>386</v>
      </c>
      <c r="I42" s="11"/>
      <c r="J42" s="11" t="s">
        <v>387</v>
      </c>
      <c r="K42" s="11"/>
      <c r="L42" s="11" t="s">
        <v>387</v>
      </c>
      <c r="M42" s="21"/>
    </row>
    <row r="43" ht="21.75" customHeight="1" spans="1:13">
      <c r="A43" s="6" t="s">
        <v>388</v>
      </c>
      <c r="B43" s="9" t="s">
        <v>246</v>
      </c>
      <c r="C43" s="9" t="s">
        <v>389</v>
      </c>
      <c r="D43" s="6" t="s">
        <v>390</v>
      </c>
      <c r="E43" s="12" t="s">
        <v>391</v>
      </c>
      <c r="F43" s="11" t="s">
        <v>392</v>
      </c>
      <c r="G43" s="11"/>
      <c r="H43" s="11" t="s">
        <v>392</v>
      </c>
      <c r="I43" s="11"/>
      <c r="J43" s="11" t="s">
        <v>393</v>
      </c>
      <c r="K43" s="11"/>
      <c r="L43" s="11" t="s">
        <v>393</v>
      </c>
      <c r="M43" s="21"/>
    </row>
    <row r="44" ht="21.75" customHeight="1" spans="1:13">
      <c r="A44" s="6" t="s">
        <v>394</v>
      </c>
      <c r="B44" s="9" t="s">
        <v>246</v>
      </c>
      <c r="C44" s="9" t="s">
        <v>395</v>
      </c>
      <c r="D44" s="6" t="s">
        <v>390</v>
      </c>
      <c r="E44" s="12" t="s">
        <v>396</v>
      </c>
      <c r="F44" s="11" t="s">
        <v>397</v>
      </c>
      <c r="G44" s="11"/>
      <c r="H44" s="11" t="s">
        <v>397</v>
      </c>
      <c r="I44" s="11"/>
      <c r="J44" s="11" t="s">
        <v>398</v>
      </c>
      <c r="K44" s="11"/>
      <c r="L44" s="11" t="s">
        <v>398</v>
      </c>
      <c r="M44" s="21"/>
    </row>
    <row r="45" ht="21.75" customHeight="1" spans="1:13">
      <c r="A45" s="6" t="s">
        <v>399</v>
      </c>
      <c r="B45" s="9" t="s">
        <v>246</v>
      </c>
      <c r="C45" s="9" t="s">
        <v>400</v>
      </c>
      <c r="D45" s="6" t="s">
        <v>401</v>
      </c>
      <c r="E45" s="12" t="s">
        <v>381</v>
      </c>
      <c r="F45" s="11" t="s">
        <v>402</v>
      </c>
      <c r="G45" s="11"/>
      <c r="H45" s="11" t="s">
        <v>402</v>
      </c>
      <c r="I45" s="11"/>
      <c r="J45" s="11" t="s">
        <v>403</v>
      </c>
      <c r="K45" s="11"/>
      <c r="L45" s="11" t="s">
        <v>403</v>
      </c>
      <c r="M45" s="21"/>
    </row>
    <row r="46" ht="21.75" customHeight="1" spans="1:13">
      <c r="A46" s="6" t="s">
        <v>404</v>
      </c>
      <c r="B46" s="9" t="s">
        <v>246</v>
      </c>
      <c r="C46" s="9" t="s">
        <v>405</v>
      </c>
      <c r="D46" s="6" t="s">
        <v>401</v>
      </c>
      <c r="E46" s="12" t="s">
        <v>381</v>
      </c>
      <c r="F46" s="11" t="s">
        <v>406</v>
      </c>
      <c r="G46" s="11"/>
      <c r="H46" s="11" t="s">
        <v>406</v>
      </c>
      <c r="I46" s="11"/>
      <c r="J46" s="11" t="s">
        <v>407</v>
      </c>
      <c r="K46" s="11"/>
      <c r="L46" s="11" t="s">
        <v>407</v>
      </c>
      <c r="M46" s="21"/>
    </row>
    <row r="47" ht="21.75" customHeight="1" spans="1:13">
      <c r="A47" s="6" t="s">
        <v>408</v>
      </c>
      <c r="B47" s="9" t="s">
        <v>246</v>
      </c>
      <c r="C47" s="9" t="s">
        <v>409</v>
      </c>
      <c r="D47" s="6" t="s">
        <v>410</v>
      </c>
      <c r="E47" s="12" t="s">
        <v>411</v>
      </c>
      <c r="F47" s="11" t="s">
        <v>412</v>
      </c>
      <c r="G47" s="11"/>
      <c r="H47" s="11" t="s">
        <v>412</v>
      </c>
      <c r="I47" s="11"/>
      <c r="J47" s="11" t="s">
        <v>413</v>
      </c>
      <c r="K47" s="11"/>
      <c r="L47" s="11" t="s">
        <v>413</v>
      </c>
      <c r="M47" s="21"/>
    </row>
    <row r="48" ht="21.75" customHeight="1" spans="1:13">
      <c r="A48" s="13" t="s">
        <v>414</v>
      </c>
      <c r="B48" s="14" t="s">
        <v>246</v>
      </c>
      <c r="C48" s="14" t="s">
        <v>415</v>
      </c>
      <c r="D48" s="13" t="s">
        <v>162</v>
      </c>
      <c r="E48" s="15" t="s">
        <v>292</v>
      </c>
      <c r="F48" s="16" t="s">
        <v>416</v>
      </c>
      <c r="G48" s="16"/>
      <c r="H48" s="16" t="s">
        <v>416</v>
      </c>
      <c r="I48" s="16"/>
      <c r="J48" s="16" t="s">
        <v>345</v>
      </c>
      <c r="K48" s="16"/>
      <c r="L48" s="16" t="s">
        <v>345</v>
      </c>
      <c r="M48" s="22"/>
    </row>
    <row r="49" ht="6.75" customHeight="1"/>
    <row r="50" ht="22.5" customHeight="1" spans="1:10">
      <c r="A50" s="17" t="s">
        <v>42</v>
      </c>
      <c r="D50" s="17" t="s">
        <v>43</v>
      </c>
      <c r="F50" s="17"/>
      <c r="G50" s="17" t="s">
        <v>44</v>
      </c>
      <c r="J50" s="23" t="s">
        <v>86</v>
      </c>
    </row>
    <row r="51" ht="0.5" customHeight="1"/>
    <row r="52" ht="16.5" customHeight="1" spans="1:13">
      <c r="A52" s="1" t="s">
        <v>143</v>
      </c>
      <c r="D52" s="2"/>
      <c r="E52" s="2"/>
      <c r="F52" s="2"/>
      <c r="G52" s="2"/>
      <c r="H52" s="2"/>
      <c r="I52" s="2"/>
      <c r="J52" s="2"/>
      <c r="K52" s="2"/>
      <c r="L52" s="2"/>
      <c r="M52" s="2"/>
    </row>
    <row r="53" ht="45" customHeight="1" spans="1:1">
      <c r="A53" s="3" t="s">
        <v>144</v>
      </c>
    </row>
    <row r="54" ht="21.75" customHeight="1" spans="1:13">
      <c r="A54" s="4" t="s">
        <v>108</v>
      </c>
      <c r="B54" s="5"/>
      <c r="C54" s="5"/>
      <c r="D54" s="5"/>
      <c r="E54" s="5"/>
      <c r="F54" s="5"/>
      <c r="G54" s="5"/>
      <c r="H54" s="5"/>
      <c r="I54" s="5"/>
      <c r="J54" s="5"/>
      <c r="K54" s="18" t="s">
        <v>417</v>
      </c>
      <c r="L54" s="5"/>
      <c r="M54" s="5"/>
    </row>
    <row r="55" ht="18.75" customHeight="1" spans="1:13">
      <c r="A55" s="6" t="s">
        <v>146</v>
      </c>
      <c r="B55" s="6" t="s">
        <v>147</v>
      </c>
      <c r="C55" s="6" t="s">
        <v>12</v>
      </c>
      <c r="D55" s="6" t="s">
        <v>148</v>
      </c>
      <c r="E55" s="6" t="s">
        <v>149</v>
      </c>
      <c r="F55" s="6" t="s">
        <v>150</v>
      </c>
      <c r="G55" s="7"/>
      <c r="H55" s="7"/>
      <c r="I55" s="7"/>
      <c r="J55" s="6" t="s">
        <v>151</v>
      </c>
      <c r="K55" s="7"/>
      <c r="L55" s="7"/>
      <c r="M55" s="19"/>
    </row>
    <row r="56" ht="18.75" customHeight="1" spans="1:13">
      <c r="A56" s="8"/>
      <c r="B56" s="8"/>
      <c r="C56" s="8"/>
      <c r="D56" s="8"/>
      <c r="E56" s="8"/>
      <c r="F56" s="6" t="s">
        <v>19</v>
      </c>
      <c r="G56" s="6" t="s">
        <v>152</v>
      </c>
      <c r="H56" s="7"/>
      <c r="I56" s="7"/>
      <c r="J56" s="6" t="s">
        <v>19</v>
      </c>
      <c r="K56" s="6" t="s">
        <v>152</v>
      </c>
      <c r="L56" s="7"/>
      <c r="M56" s="19"/>
    </row>
    <row r="57" ht="18.75" customHeight="1" spans="1:13">
      <c r="A57" s="8"/>
      <c r="B57" s="8"/>
      <c r="C57" s="8"/>
      <c r="D57" s="8"/>
      <c r="E57" s="8"/>
      <c r="F57" s="8"/>
      <c r="G57" s="6" t="s">
        <v>153</v>
      </c>
      <c r="H57" s="6" t="s">
        <v>154</v>
      </c>
      <c r="I57" s="20" t="s">
        <v>155</v>
      </c>
      <c r="J57" s="5"/>
      <c r="K57" s="6" t="s">
        <v>153</v>
      </c>
      <c r="L57" s="6" t="s">
        <v>154</v>
      </c>
      <c r="M57" s="20" t="s">
        <v>155</v>
      </c>
    </row>
    <row r="58" ht="21.75" customHeight="1" spans="1:13">
      <c r="A58" s="6" t="s">
        <v>418</v>
      </c>
      <c r="B58" s="9" t="s">
        <v>246</v>
      </c>
      <c r="C58" s="9" t="s">
        <v>419</v>
      </c>
      <c r="D58" s="6" t="s">
        <v>420</v>
      </c>
      <c r="E58" s="12" t="s">
        <v>421</v>
      </c>
      <c r="F58" s="11" t="s">
        <v>422</v>
      </c>
      <c r="G58" s="11"/>
      <c r="H58" s="11" t="s">
        <v>422</v>
      </c>
      <c r="I58" s="11"/>
      <c r="J58" s="11" t="s">
        <v>423</v>
      </c>
      <c r="K58" s="11"/>
      <c r="L58" s="11" t="s">
        <v>423</v>
      </c>
      <c r="M58" s="21"/>
    </row>
    <row r="59" ht="21.75" customHeight="1" spans="1:13">
      <c r="A59" s="6" t="s">
        <v>424</v>
      </c>
      <c r="B59" s="9" t="s">
        <v>246</v>
      </c>
      <c r="C59" s="9" t="s">
        <v>425</v>
      </c>
      <c r="D59" s="6" t="s">
        <v>420</v>
      </c>
      <c r="E59" s="12" t="s">
        <v>426</v>
      </c>
      <c r="F59" s="11" t="s">
        <v>382</v>
      </c>
      <c r="G59" s="11"/>
      <c r="H59" s="11" t="s">
        <v>382</v>
      </c>
      <c r="I59" s="11"/>
      <c r="J59" s="11" t="s">
        <v>427</v>
      </c>
      <c r="K59" s="11"/>
      <c r="L59" s="11" t="s">
        <v>427</v>
      </c>
      <c r="M59" s="21"/>
    </row>
    <row r="60" ht="21.75" customHeight="1" spans="1:13">
      <c r="A60" s="6" t="s">
        <v>428</v>
      </c>
      <c r="B60" s="9" t="s">
        <v>246</v>
      </c>
      <c r="C60" s="9" t="s">
        <v>429</v>
      </c>
      <c r="D60" s="6" t="s">
        <v>420</v>
      </c>
      <c r="E60" s="12" t="s">
        <v>430</v>
      </c>
      <c r="F60" s="11" t="s">
        <v>402</v>
      </c>
      <c r="G60" s="11"/>
      <c r="H60" s="11" t="s">
        <v>402</v>
      </c>
      <c r="I60" s="11"/>
      <c r="J60" s="11" t="s">
        <v>402</v>
      </c>
      <c r="K60" s="11"/>
      <c r="L60" s="11" t="s">
        <v>402</v>
      </c>
      <c r="M60" s="21"/>
    </row>
    <row r="61" ht="21.75" customHeight="1" spans="1:13">
      <c r="A61" s="6" t="s">
        <v>431</v>
      </c>
      <c r="B61" s="9" t="s">
        <v>246</v>
      </c>
      <c r="C61" s="9" t="s">
        <v>432</v>
      </c>
      <c r="D61" s="6" t="s">
        <v>420</v>
      </c>
      <c r="E61" s="12" t="s">
        <v>430</v>
      </c>
      <c r="F61" s="11" t="s">
        <v>433</v>
      </c>
      <c r="G61" s="11"/>
      <c r="H61" s="11" t="s">
        <v>433</v>
      </c>
      <c r="I61" s="11"/>
      <c r="J61" s="11" t="s">
        <v>433</v>
      </c>
      <c r="K61" s="11"/>
      <c r="L61" s="11" t="s">
        <v>433</v>
      </c>
      <c r="M61" s="21"/>
    </row>
    <row r="62" ht="21.75" customHeight="1" spans="1:13">
      <c r="A62" s="6" t="s">
        <v>434</v>
      </c>
      <c r="B62" s="9" t="s">
        <v>246</v>
      </c>
      <c r="C62" s="9" t="s">
        <v>435</v>
      </c>
      <c r="D62" s="6" t="s">
        <v>420</v>
      </c>
      <c r="E62" s="12" t="s">
        <v>430</v>
      </c>
      <c r="F62" s="11" t="s">
        <v>436</v>
      </c>
      <c r="G62" s="11"/>
      <c r="H62" s="11" t="s">
        <v>436</v>
      </c>
      <c r="I62" s="11"/>
      <c r="J62" s="11" t="s">
        <v>436</v>
      </c>
      <c r="K62" s="11"/>
      <c r="L62" s="11" t="s">
        <v>436</v>
      </c>
      <c r="M62" s="21"/>
    </row>
    <row r="63" ht="21.75" customHeight="1" spans="1:13">
      <c r="A63" s="6" t="s">
        <v>437</v>
      </c>
      <c r="B63" s="9" t="s">
        <v>246</v>
      </c>
      <c r="C63" s="9" t="s">
        <v>438</v>
      </c>
      <c r="D63" s="6" t="s">
        <v>420</v>
      </c>
      <c r="E63" s="12" t="s">
        <v>430</v>
      </c>
      <c r="F63" s="11" t="s">
        <v>402</v>
      </c>
      <c r="G63" s="11"/>
      <c r="H63" s="11" t="s">
        <v>402</v>
      </c>
      <c r="I63" s="11"/>
      <c r="J63" s="11" t="s">
        <v>402</v>
      </c>
      <c r="K63" s="11"/>
      <c r="L63" s="11" t="s">
        <v>402</v>
      </c>
      <c r="M63" s="21"/>
    </row>
    <row r="64" ht="21.75" customHeight="1" spans="1:13">
      <c r="A64" s="6" t="s">
        <v>439</v>
      </c>
      <c r="B64" s="9" t="s">
        <v>246</v>
      </c>
      <c r="C64" s="9" t="s">
        <v>440</v>
      </c>
      <c r="D64" s="6" t="s">
        <v>162</v>
      </c>
      <c r="E64" s="12" t="s">
        <v>441</v>
      </c>
      <c r="F64" s="11" t="s">
        <v>442</v>
      </c>
      <c r="G64" s="11"/>
      <c r="H64" s="11" t="s">
        <v>442</v>
      </c>
      <c r="I64" s="11"/>
      <c r="J64" s="11" t="s">
        <v>443</v>
      </c>
      <c r="K64" s="11"/>
      <c r="L64" s="11" t="s">
        <v>443</v>
      </c>
      <c r="M64" s="21"/>
    </row>
    <row r="65" ht="21.75" customHeight="1" spans="1:13">
      <c r="A65" s="6" t="s">
        <v>444</v>
      </c>
      <c r="B65" s="9" t="s">
        <v>246</v>
      </c>
      <c r="C65" s="9" t="s">
        <v>445</v>
      </c>
      <c r="D65" s="6" t="s">
        <v>420</v>
      </c>
      <c r="E65" s="12" t="s">
        <v>446</v>
      </c>
      <c r="F65" s="11" t="s">
        <v>406</v>
      </c>
      <c r="G65" s="11"/>
      <c r="H65" s="11" t="s">
        <v>406</v>
      </c>
      <c r="I65" s="11"/>
      <c r="J65" s="11" t="s">
        <v>447</v>
      </c>
      <c r="K65" s="11"/>
      <c r="L65" s="11" t="s">
        <v>447</v>
      </c>
      <c r="M65" s="21"/>
    </row>
    <row r="66" ht="21.75" customHeight="1" spans="1:13">
      <c r="A66" s="6" t="s">
        <v>448</v>
      </c>
      <c r="B66" s="9" t="s">
        <v>246</v>
      </c>
      <c r="C66" s="9" t="s">
        <v>449</v>
      </c>
      <c r="D66" s="6" t="s">
        <v>162</v>
      </c>
      <c r="E66" s="12" t="s">
        <v>450</v>
      </c>
      <c r="F66" s="11" t="s">
        <v>382</v>
      </c>
      <c r="G66" s="11"/>
      <c r="H66" s="11" t="s">
        <v>382</v>
      </c>
      <c r="I66" s="11"/>
      <c r="J66" s="11" t="s">
        <v>403</v>
      </c>
      <c r="K66" s="11"/>
      <c r="L66" s="11" t="s">
        <v>403</v>
      </c>
      <c r="M66" s="21"/>
    </row>
    <row r="67" ht="21.75" customHeight="1" spans="1:13">
      <c r="A67" s="6" t="s">
        <v>451</v>
      </c>
      <c r="B67" s="9" t="s">
        <v>246</v>
      </c>
      <c r="C67" s="9" t="s">
        <v>452</v>
      </c>
      <c r="D67" s="6" t="s">
        <v>453</v>
      </c>
      <c r="E67" s="12" t="s">
        <v>430</v>
      </c>
      <c r="F67" s="11" t="s">
        <v>454</v>
      </c>
      <c r="G67" s="11"/>
      <c r="H67" s="11" t="s">
        <v>454</v>
      </c>
      <c r="I67" s="11"/>
      <c r="J67" s="11" t="s">
        <v>454</v>
      </c>
      <c r="K67" s="11"/>
      <c r="L67" s="11" t="s">
        <v>454</v>
      </c>
      <c r="M67" s="21"/>
    </row>
    <row r="68" ht="21.75" customHeight="1" spans="1:13">
      <c r="A68" s="9"/>
      <c r="B68" s="6"/>
      <c r="C68" s="9"/>
      <c r="D68" s="6"/>
      <c r="E68" s="10"/>
      <c r="F68" s="11"/>
      <c r="G68" s="11"/>
      <c r="H68" s="11"/>
      <c r="I68" s="11"/>
      <c r="J68" s="11"/>
      <c r="K68" s="11"/>
      <c r="L68" s="11"/>
      <c r="M68" s="21"/>
    </row>
    <row r="69" ht="21.75" customHeight="1" spans="1:13">
      <c r="A69" s="9"/>
      <c r="B69" s="6"/>
      <c r="C69" s="9"/>
      <c r="D69" s="6"/>
      <c r="E69" s="10"/>
      <c r="F69" s="11"/>
      <c r="G69" s="11"/>
      <c r="H69" s="11"/>
      <c r="I69" s="11"/>
      <c r="J69" s="11"/>
      <c r="K69" s="11"/>
      <c r="L69" s="11"/>
      <c r="M69" s="21"/>
    </row>
    <row r="70" ht="21.75" customHeight="1" spans="1:13">
      <c r="A70" s="9"/>
      <c r="B70" s="6"/>
      <c r="C70" s="9"/>
      <c r="D70" s="6"/>
      <c r="E70" s="10"/>
      <c r="F70" s="11"/>
      <c r="G70" s="11"/>
      <c r="H70" s="11"/>
      <c r="I70" s="11"/>
      <c r="J70" s="11"/>
      <c r="K70" s="11"/>
      <c r="L70" s="11"/>
      <c r="M70" s="21"/>
    </row>
    <row r="71" ht="21.75" customHeight="1" spans="1:13">
      <c r="A71" s="9"/>
      <c r="B71" s="6"/>
      <c r="C71" s="9"/>
      <c r="D71" s="6"/>
      <c r="E71" s="10"/>
      <c r="F71" s="11"/>
      <c r="G71" s="11"/>
      <c r="H71" s="11"/>
      <c r="I71" s="11"/>
      <c r="J71" s="11"/>
      <c r="K71" s="11"/>
      <c r="L71" s="11"/>
      <c r="M71" s="21"/>
    </row>
    <row r="72" ht="21.75" customHeight="1" spans="1:13">
      <c r="A72" s="9"/>
      <c r="B72" s="6"/>
      <c r="C72" s="9"/>
      <c r="D72" s="6"/>
      <c r="E72" s="10"/>
      <c r="F72" s="11"/>
      <c r="G72" s="11"/>
      <c r="H72" s="11"/>
      <c r="I72" s="11"/>
      <c r="J72" s="11"/>
      <c r="K72" s="11"/>
      <c r="L72" s="11"/>
      <c r="M72" s="21"/>
    </row>
    <row r="73" ht="21.75" customHeight="1" spans="1:13">
      <c r="A73" s="9"/>
      <c r="B73" s="6"/>
      <c r="C73" s="9"/>
      <c r="D73" s="6"/>
      <c r="E73" s="10"/>
      <c r="F73" s="11"/>
      <c r="G73" s="11"/>
      <c r="H73" s="11"/>
      <c r="I73" s="11"/>
      <c r="J73" s="11"/>
      <c r="K73" s="11"/>
      <c r="L73" s="11"/>
      <c r="M73" s="21"/>
    </row>
    <row r="74" ht="21.75" customHeight="1" spans="1:13">
      <c r="A74" s="13" t="s">
        <v>455</v>
      </c>
      <c r="B74" s="24"/>
      <c r="C74" s="24"/>
      <c r="D74" s="24"/>
      <c r="E74" s="24"/>
      <c r="F74" s="24"/>
      <c r="G74" s="24"/>
      <c r="H74" s="24"/>
      <c r="I74" s="24"/>
      <c r="J74" s="16" t="s">
        <v>112</v>
      </c>
      <c r="K74" s="16" t="s">
        <v>157</v>
      </c>
      <c r="L74" s="16" t="s">
        <v>456</v>
      </c>
      <c r="M74" s="22" t="s">
        <v>159</v>
      </c>
    </row>
    <row r="75" ht="7.5" customHeight="1"/>
    <row r="76" ht="22.5" customHeight="1" spans="1:10">
      <c r="A76" s="17" t="s">
        <v>42</v>
      </c>
      <c r="D76" s="17" t="s">
        <v>43</v>
      </c>
      <c r="F76" s="17"/>
      <c r="G76" s="17" t="s">
        <v>44</v>
      </c>
      <c r="J76" s="23" t="s">
        <v>86</v>
      </c>
    </row>
  </sheetData>
  <mergeCells count="58">
    <mergeCell ref="A1:C1"/>
    <mergeCell ref="A2:M2"/>
    <mergeCell ref="A3:J3"/>
    <mergeCell ref="K3:M3"/>
    <mergeCell ref="F4:I4"/>
    <mergeCell ref="J4:M4"/>
    <mergeCell ref="G5:I5"/>
    <mergeCell ref="K5:M5"/>
    <mergeCell ref="A24:C24"/>
    <mergeCell ref="D24:E24"/>
    <mergeCell ref="G24:I24"/>
    <mergeCell ref="J24:M24"/>
    <mergeCell ref="A26:C26"/>
    <mergeCell ref="A27:M27"/>
    <mergeCell ref="A28:J28"/>
    <mergeCell ref="K28:M28"/>
    <mergeCell ref="F29:I29"/>
    <mergeCell ref="J29:M29"/>
    <mergeCell ref="G30:I30"/>
    <mergeCell ref="K30:M30"/>
    <mergeCell ref="A50:C50"/>
    <mergeCell ref="D50:E50"/>
    <mergeCell ref="G50:I50"/>
    <mergeCell ref="J50:M50"/>
    <mergeCell ref="A52:C52"/>
    <mergeCell ref="A53:M53"/>
    <mergeCell ref="A54:J54"/>
    <mergeCell ref="K54:M54"/>
    <mergeCell ref="F55:I55"/>
    <mergeCell ref="J55:M55"/>
    <mergeCell ref="G56:I56"/>
    <mergeCell ref="K56:M56"/>
    <mergeCell ref="A74:I74"/>
    <mergeCell ref="A76:C76"/>
    <mergeCell ref="D76:E76"/>
    <mergeCell ref="G76:I76"/>
    <mergeCell ref="J76:M76"/>
    <mergeCell ref="A4:A6"/>
    <mergeCell ref="A29:A31"/>
    <mergeCell ref="A55:A57"/>
    <mergeCell ref="B4:B6"/>
    <mergeCell ref="B29:B31"/>
    <mergeCell ref="B55:B57"/>
    <mergeCell ref="C4:C6"/>
    <mergeCell ref="C29:C31"/>
    <mergeCell ref="C55:C57"/>
    <mergeCell ref="D4:D6"/>
    <mergeCell ref="D29:D31"/>
    <mergeCell ref="D55:D57"/>
    <mergeCell ref="E4:E6"/>
    <mergeCell ref="E29:E31"/>
    <mergeCell ref="E55:E57"/>
    <mergeCell ref="F5:F6"/>
    <mergeCell ref="F30:F31"/>
    <mergeCell ref="F56:F57"/>
    <mergeCell ref="J5:J6"/>
    <mergeCell ref="J30:J31"/>
    <mergeCell ref="J56:J57"/>
  </mergeCells>
  <printOptions horizontalCentered="1"/>
  <pageMargins left="0.393055555555556" right="0.393055555555556" top="0.393055555555556" bottom="0.393055555555556" header="0" footer="0"/>
  <pageSetup paperSize="9" fitToHeight="0" orientation="landscape"/>
  <headerFooter/>
  <rowBreaks count="2" manualBreakCount="2">
    <brk id="24" max="16383" man="1"/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9"/>
  <sheetViews>
    <sheetView workbookViewId="0">
      <selection activeCell="C22" sqref="C22"/>
    </sheetView>
  </sheetViews>
  <sheetFormatPr defaultColWidth="9.14285714285714" defaultRowHeight="12.75" outlineLevelCol="3"/>
  <cols>
    <col min="1" max="1" width="9.14285714285714" customWidth="1"/>
    <col min="2" max="2" width="25.4285714285714" customWidth="1"/>
    <col min="3" max="3" width="40.1428571428571" customWidth="1"/>
    <col min="4" max="4" width="22" customWidth="1"/>
  </cols>
  <sheetData>
    <row r="1" ht="17.25" customHeight="1" spans="1:4">
      <c r="A1" s="1" t="s">
        <v>106</v>
      </c>
      <c r="C1" s="2"/>
      <c r="D1" s="2"/>
    </row>
    <row r="2" ht="52.5" customHeight="1" spans="1:1">
      <c r="A2" s="3" t="s">
        <v>107</v>
      </c>
    </row>
    <row r="3" ht="22.5" customHeight="1" spans="1:4">
      <c r="A3" s="4" t="s">
        <v>457</v>
      </c>
      <c r="B3" s="5"/>
      <c r="C3" s="4"/>
      <c r="D3" s="18" t="s">
        <v>90</v>
      </c>
    </row>
    <row r="4" ht="22.5" customHeight="1" spans="1:4">
      <c r="A4" s="6" t="s">
        <v>11</v>
      </c>
      <c r="B4" s="6" t="s">
        <v>48</v>
      </c>
      <c r="C4" s="6" t="s">
        <v>109</v>
      </c>
      <c r="D4" s="20" t="s">
        <v>92</v>
      </c>
    </row>
    <row r="5" ht="22.5" customHeight="1" spans="1:4">
      <c r="A5" s="6" t="s">
        <v>20</v>
      </c>
      <c r="B5" s="9" t="s">
        <v>110</v>
      </c>
      <c r="C5" s="6" t="s">
        <v>111</v>
      </c>
      <c r="D5" s="21" t="s">
        <v>458</v>
      </c>
    </row>
    <row r="6" ht="22.5" customHeight="1" spans="1:4">
      <c r="A6" s="6"/>
      <c r="B6" s="9" t="s">
        <v>113</v>
      </c>
      <c r="C6" s="6" t="s">
        <v>114</v>
      </c>
      <c r="D6" s="21" t="s">
        <v>459</v>
      </c>
    </row>
    <row r="7" ht="22.5" customHeight="1" spans="1:4">
      <c r="A7" s="6" t="s">
        <v>28</v>
      </c>
      <c r="B7" s="9" t="s">
        <v>116</v>
      </c>
      <c r="C7" s="6" t="s">
        <v>117</v>
      </c>
      <c r="D7" s="21" t="s">
        <v>460</v>
      </c>
    </row>
    <row r="8" ht="28.5" customHeight="1" spans="1:4">
      <c r="A8" s="6"/>
      <c r="B8" s="9" t="s">
        <v>113</v>
      </c>
      <c r="C8" s="6" t="s">
        <v>118</v>
      </c>
      <c r="D8" s="21" t="s">
        <v>461</v>
      </c>
    </row>
    <row r="9" ht="22.5" customHeight="1" spans="1:4">
      <c r="A9" s="6" t="s">
        <v>30</v>
      </c>
      <c r="B9" s="9" t="s">
        <v>119</v>
      </c>
      <c r="C9" s="6" t="s">
        <v>462</v>
      </c>
      <c r="D9" s="21" t="s">
        <v>463</v>
      </c>
    </row>
    <row r="10" ht="22.5" customHeight="1" spans="1:4">
      <c r="A10" s="6" t="s">
        <v>32</v>
      </c>
      <c r="B10" s="9" t="s">
        <v>122</v>
      </c>
      <c r="C10" s="6" t="s">
        <v>123</v>
      </c>
      <c r="D10" s="21" t="s">
        <v>464</v>
      </c>
    </row>
    <row r="11" ht="22.5" customHeight="1" spans="1:4">
      <c r="A11" s="6"/>
      <c r="B11" s="9" t="s">
        <v>125</v>
      </c>
      <c r="C11" s="6" t="s">
        <v>126</v>
      </c>
      <c r="D11" s="21"/>
    </row>
    <row r="12" ht="22.5" customHeight="1" spans="1:4">
      <c r="A12" s="6"/>
      <c r="B12" s="9" t="s">
        <v>127</v>
      </c>
      <c r="C12" s="6" t="s">
        <v>128</v>
      </c>
      <c r="D12" s="21"/>
    </row>
    <row r="13" ht="22.5" customHeight="1" spans="1:4">
      <c r="A13" s="6"/>
      <c r="B13" s="9" t="s">
        <v>129</v>
      </c>
      <c r="C13" s="6" t="s">
        <v>130</v>
      </c>
      <c r="D13" s="21" t="s">
        <v>464</v>
      </c>
    </row>
    <row r="14" ht="22.5" customHeight="1" spans="1:4">
      <c r="A14" s="6" t="s">
        <v>34</v>
      </c>
      <c r="B14" s="9" t="s">
        <v>131</v>
      </c>
      <c r="C14" s="6" t="s">
        <v>132</v>
      </c>
      <c r="D14" s="21" t="s">
        <v>465</v>
      </c>
    </row>
    <row r="15" ht="22.5" customHeight="1" spans="1:4">
      <c r="A15" s="6" t="s">
        <v>36</v>
      </c>
      <c r="B15" s="9" t="s">
        <v>134</v>
      </c>
      <c r="C15" s="6" t="s">
        <v>135</v>
      </c>
      <c r="D15" s="21" t="s">
        <v>466</v>
      </c>
    </row>
    <row r="16" ht="22.5" customHeight="1" spans="1:4">
      <c r="A16" s="6" t="s">
        <v>38</v>
      </c>
      <c r="B16" s="9" t="s">
        <v>137</v>
      </c>
      <c r="C16" s="6" t="s">
        <v>138</v>
      </c>
      <c r="D16" s="21"/>
    </row>
    <row r="17" ht="22.5" customHeight="1" spans="1:4">
      <c r="A17" s="13" t="s">
        <v>40</v>
      </c>
      <c r="B17" s="14" t="s">
        <v>139</v>
      </c>
      <c r="C17" s="13" t="s">
        <v>140</v>
      </c>
      <c r="D17" s="25" t="s">
        <v>467</v>
      </c>
    </row>
    <row r="18" ht="7.5" customHeight="1"/>
    <row r="19" ht="22.5" customHeight="1" spans="1:4">
      <c r="A19" s="17" t="s">
        <v>42</v>
      </c>
      <c r="B19" s="17" t="s">
        <v>141</v>
      </c>
      <c r="C19" s="17" t="s">
        <v>142</v>
      </c>
      <c r="D19" s="23" t="s">
        <v>6</v>
      </c>
    </row>
  </sheetData>
  <mergeCells count="3">
    <mergeCell ref="A1:B1"/>
    <mergeCell ref="A2:D2"/>
    <mergeCell ref="A3:B3"/>
  </mergeCells>
  <printOptions horizontalCentered="1"/>
  <pageMargins left="0.786805555555556" right="0.393055555555556" top="0.393055555555556" bottom="0.393055555555556" header="0" footer="0"/>
  <pageSetup paperSize="9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5"/>
  <sheetViews>
    <sheetView topLeftCell="A27" workbookViewId="0">
      <selection activeCell="D46" sqref="D46"/>
    </sheetView>
  </sheetViews>
  <sheetFormatPr defaultColWidth="9.14285714285714" defaultRowHeight="12.75"/>
  <cols>
    <col min="1" max="1" width="4.85714285714286" customWidth="1"/>
    <col min="2" max="2" width="10.2857142857143" customWidth="1"/>
    <col min="3" max="3" width="33.2857142857143" customWidth="1"/>
    <col min="4" max="4" width="7.85714285714286" customWidth="1"/>
    <col min="5" max="13" width="10.2857142857143" customWidth="1"/>
  </cols>
  <sheetData>
    <row r="1" ht="16.5" customHeight="1" spans="1:13">
      <c r="A1" s="1" t="s">
        <v>143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ht="45" customHeight="1" spans="1:1">
      <c r="A2" s="3" t="s">
        <v>468</v>
      </c>
    </row>
    <row r="3" ht="21.75" customHeight="1" spans="1:13">
      <c r="A3" s="4" t="s">
        <v>457</v>
      </c>
      <c r="B3" s="5"/>
      <c r="C3" s="5"/>
      <c r="D3" s="5"/>
      <c r="E3" s="5"/>
      <c r="F3" s="5"/>
      <c r="G3" s="5"/>
      <c r="H3" s="5"/>
      <c r="I3" s="5"/>
      <c r="J3" s="5"/>
      <c r="K3" s="18" t="s">
        <v>145</v>
      </c>
      <c r="L3" s="5"/>
      <c r="M3" s="5"/>
    </row>
    <row r="4" ht="18.75" customHeight="1" spans="1:13">
      <c r="A4" s="6" t="s">
        <v>146</v>
      </c>
      <c r="B4" s="6" t="s">
        <v>147</v>
      </c>
      <c r="C4" s="6" t="s">
        <v>12</v>
      </c>
      <c r="D4" s="6" t="s">
        <v>148</v>
      </c>
      <c r="E4" s="6" t="s">
        <v>149</v>
      </c>
      <c r="F4" s="6" t="s">
        <v>150</v>
      </c>
      <c r="G4" s="7"/>
      <c r="H4" s="7"/>
      <c r="I4" s="7"/>
      <c r="J4" s="6" t="s">
        <v>151</v>
      </c>
      <c r="K4" s="7"/>
      <c r="L4" s="7"/>
      <c r="M4" s="19"/>
    </row>
    <row r="5" ht="18.75" customHeight="1" spans="1:13">
      <c r="A5" s="8"/>
      <c r="B5" s="8"/>
      <c r="C5" s="8"/>
      <c r="D5" s="8"/>
      <c r="E5" s="8"/>
      <c r="F5" s="6" t="s">
        <v>19</v>
      </c>
      <c r="G5" s="6" t="s">
        <v>152</v>
      </c>
      <c r="H5" s="7"/>
      <c r="I5" s="7"/>
      <c r="J5" s="6" t="s">
        <v>19</v>
      </c>
      <c r="K5" s="6" t="s">
        <v>152</v>
      </c>
      <c r="L5" s="7"/>
      <c r="M5" s="19"/>
    </row>
    <row r="6" ht="18.75" customHeight="1" spans="1:13">
      <c r="A6" s="8"/>
      <c r="B6" s="8"/>
      <c r="C6" s="8"/>
      <c r="D6" s="8"/>
      <c r="E6" s="8"/>
      <c r="F6" s="8"/>
      <c r="G6" s="6" t="s">
        <v>153</v>
      </c>
      <c r="H6" s="6" t="s">
        <v>154</v>
      </c>
      <c r="I6" s="20" t="s">
        <v>155</v>
      </c>
      <c r="J6" s="5"/>
      <c r="K6" s="6" t="s">
        <v>153</v>
      </c>
      <c r="L6" s="6" t="s">
        <v>154</v>
      </c>
      <c r="M6" s="20" t="s">
        <v>155</v>
      </c>
    </row>
    <row r="7" ht="21.75" customHeight="1" spans="1:13">
      <c r="A7" s="9"/>
      <c r="B7" s="6"/>
      <c r="C7" s="9" t="s">
        <v>469</v>
      </c>
      <c r="D7" s="6"/>
      <c r="E7" s="10"/>
      <c r="F7" s="11"/>
      <c r="G7" s="11"/>
      <c r="H7" s="11"/>
      <c r="I7" s="11"/>
      <c r="J7" s="11" t="s">
        <v>470</v>
      </c>
      <c r="K7" s="11" t="s">
        <v>471</v>
      </c>
      <c r="L7" s="11" t="s">
        <v>472</v>
      </c>
      <c r="M7" s="21" t="s">
        <v>473</v>
      </c>
    </row>
    <row r="8" ht="21.75" customHeight="1" spans="1:13">
      <c r="A8" s="6" t="s">
        <v>22</v>
      </c>
      <c r="B8" s="9" t="s">
        <v>474</v>
      </c>
      <c r="C8" s="9" t="s">
        <v>475</v>
      </c>
      <c r="D8" s="6" t="s">
        <v>476</v>
      </c>
      <c r="E8" s="12" t="s">
        <v>477</v>
      </c>
      <c r="F8" s="11" t="s">
        <v>478</v>
      </c>
      <c r="G8" s="11" t="s">
        <v>479</v>
      </c>
      <c r="H8" s="11" t="s">
        <v>480</v>
      </c>
      <c r="I8" s="11" t="s">
        <v>481</v>
      </c>
      <c r="J8" s="11" t="s">
        <v>482</v>
      </c>
      <c r="K8" s="11" t="s">
        <v>483</v>
      </c>
      <c r="L8" s="11" t="s">
        <v>484</v>
      </c>
      <c r="M8" s="21" t="s">
        <v>485</v>
      </c>
    </row>
    <row r="9" ht="21.75" customHeight="1" spans="1:13">
      <c r="A9" s="6" t="s">
        <v>56</v>
      </c>
      <c r="B9" s="9" t="s">
        <v>486</v>
      </c>
      <c r="C9" s="9" t="s">
        <v>487</v>
      </c>
      <c r="D9" s="6" t="s">
        <v>488</v>
      </c>
      <c r="E9" s="12" t="s">
        <v>489</v>
      </c>
      <c r="F9" s="11" t="s">
        <v>490</v>
      </c>
      <c r="G9" s="11" t="s">
        <v>266</v>
      </c>
      <c r="H9" s="11" t="s">
        <v>491</v>
      </c>
      <c r="I9" s="11" t="s">
        <v>492</v>
      </c>
      <c r="J9" s="11" t="s">
        <v>493</v>
      </c>
      <c r="K9" s="11" t="s">
        <v>494</v>
      </c>
      <c r="L9" s="11" t="s">
        <v>495</v>
      </c>
      <c r="M9" s="21" t="s">
        <v>496</v>
      </c>
    </row>
    <row r="10" ht="21.75" customHeight="1" spans="1:13">
      <c r="A10" s="6" t="s">
        <v>182</v>
      </c>
      <c r="B10" s="9" t="s">
        <v>497</v>
      </c>
      <c r="C10" s="9" t="s">
        <v>498</v>
      </c>
      <c r="D10" s="6" t="s">
        <v>162</v>
      </c>
      <c r="E10" s="12" t="s">
        <v>499</v>
      </c>
      <c r="F10" s="11" t="s">
        <v>500</v>
      </c>
      <c r="G10" s="11" t="s">
        <v>501</v>
      </c>
      <c r="H10" s="11" t="s">
        <v>502</v>
      </c>
      <c r="I10" s="11" t="s">
        <v>503</v>
      </c>
      <c r="J10" s="11" t="s">
        <v>504</v>
      </c>
      <c r="K10" s="11" t="s">
        <v>505</v>
      </c>
      <c r="L10" s="11" t="s">
        <v>506</v>
      </c>
      <c r="M10" s="21" t="s">
        <v>507</v>
      </c>
    </row>
    <row r="11" ht="28.5" customHeight="1" spans="1:13">
      <c r="A11" s="6" t="s">
        <v>58</v>
      </c>
      <c r="B11" s="9" t="s">
        <v>508</v>
      </c>
      <c r="C11" s="9" t="s">
        <v>509</v>
      </c>
      <c r="D11" s="6" t="s">
        <v>510</v>
      </c>
      <c r="E11" s="12" t="s">
        <v>511</v>
      </c>
      <c r="F11" s="11" t="s">
        <v>512</v>
      </c>
      <c r="G11" s="11" t="s">
        <v>513</v>
      </c>
      <c r="H11" s="11" t="s">
        <v>514</v>
      </c>
      <c r="I11" s="11"/>
      <c r="J11" s="11" t="s">
        <v>515</v>
      </c>
      <c r="K11" s="11" t="s">
        <v>516</v>
      </c>
      <c r="L11" s="11" t="s">
        <v>517</v>
      </c>
      <c r="M11" s="21"/>
    </row>
    <row r="12" ht="21.75" customHeight="1" spans="1:13">
      <c r="A12" s="9"/>
      <c r="B12" s="6"/>
      <c r="C12" s="9" t="s">
        <v>518</v>
      </c>
      <c r="D12" s="6"/>
      <c r="E12" s="10"/>
      <c r="F12" s="11"/>
      <c r="G12" s="11"/>
      <c r="H12" s="11"/>
      <c r="I12" s="11"/>
      <c r="J12" s="11" t="s">
        <v>519</v>
      </c>
      <c r="K12" s="11" t="s">
        <v>520</v>
      </c>
      <c r="L12" s="11" t="s">
        <v>521</v>
      </c>
      <c r="M12" s="21" t="s">
        <v>522</v>
      </c>
    </row>
    <row r="13" ht="21.75" customHeight="1" spans="1:13">
      <c r="A13" s="6" t="s">
        <v>203</v>
      </c>
      <c r="B13" s="9" t="s">
        <v>523</v>
      </c>
      <c r="C13" s="9" t="s">
        <v>524</v>
      </c>
      <c r="D13" s="6" t="s">
        <v>476</v>
      </c>
      <c r="E13" s="12" t="s">
        <v>525</v>
      </c>
      <c r="F13" s="11" t="s">
        <v>526</v>
      </c>
      <c r="G13" s="11" t="s">
        <v>527</v>
      </c>
      <c r="H13" s="11" t="s">
        <v>528</v>
      </c>
      <c r="I13" s="11" t="s">
        <v>529</v>
      </c>
      <c r="J13" s="11" t="s">
        <v>530</v>
      </c>
      <c r="K13" s="11" t="s">
        <v>531</v>
      </c>
      <c r="L13" s="11" t="s">
        <v>532</v>
      </c>
      <c r="M13" s="21" t="s">
        <v>533</v>
      </c>
    </row>
    <row r="14" ht="21.75" customHeight="1" spans="1:13">
      <c r="A14" s="6" t="s">
        <v>213</v>
      </c>
      <c r="B14" s="9" t="s">
        <v>534</v>
      </c>
      <c r="C14" s="9" t="s">
        <v>535</v>
      </c>
      <c r="D14" s="6" t="s">
        <v>476</v>
      </c>
      <c r="E14" s="12" t="s">
        <v>430</v>
      </c>
      <c r="F14" s="11" t="s">
        <v>536</v>
      </c>
      <c r="G14" s="11" t="s">
        <v>537</v>
      </c>
      <c r="H14" s="11" t="s">
        <v>538</v>
      </c>
      <c r="I14" s="11"/>
      <c r="J14" s="11" t="s">
        <v>536</v>
      </c>
      <c r="K14" s="11" t="s">
        <v>537</v>
      </c>
      <c r="L14" s="11" t="s">
        <v>538</v>
      </c>
      <c r="M14" s="21"/>
    </row>
    <row r="15" ht="21.75" customHeight="1" spans="1:13">
      <c r="A15" s="6" t="s">
        <v>225</v>
      </c>
      <c r="B15" s="9" t="s">
        <v>539</v>
      </c>
      <c r="C15" s="9" t="s">
        <v>540</v>
      </c>
      <c r="D15" s="6" t="s">
        <v>476</v>
      </c>
      <c r="E15" s="12" t="s">
        <v>430</v>
      </c>
      <c r="F15" s="11" t="s">
        <v>541</v>
      </c>
      <c r="G15" s="11" t="s">
        <v>542</v>
      </c>
      <c r="H15" s="11" t="s">
        <v>543</v>
      </c>
      <c r="I15" s="11"/>
      <c r="J15" s="11" t="s">
        <v>541</v>
      </c>
      <c r="K15" s="11" t="s">
        <v>542</v>
      </c>
      <c r="L15" s="11" t="s">
        <v>543</v>
      </c>
      <c r="M15" s="21"/>
    </row>
    <row r="16" ht="21.75" customHeight="1" spans="1:13">
      <c r="A16" s="6" t="s">
        <v>235</v>
      </c>
      <c r="B16" s="9" t="s">
        <v>534</v>
      </c>
      <c r="C16" s="9" t="s">
        <v>544</v>
      </c>
      <c r="D16" s="6" t="s">
        <v>476</v>
      </c>
      <c r="E16" s="12" t="s">
        <v>421</v>
      </c>
      <c r="F16" s="11" t="s">
        <v>536</v>
      </c>
      <c r="G16" s="11" t="s">
        <v>537</v>
      </c>
      <c r="H16" s="11" t="s">
        <v>538</v>
      </c>
      <c r="I16" s="11"/>
      <c r="J16" s="11" t="s">
        <v>545</v>
      </c>
      <c r="K16" s="11" t="s">
        <v>546</v>
      </c>
      <c r="L16" s="11" t="s">
        <v>547</v>
      </c>
      <c r="M16" s="21"/>
    </row>
    <row r="17" ht="21.75" customHeight="1" spans="1:13">
      <c r="A17" s="6" t="s">
        <v>245</v>
      </c>
      <c r="B17" s="9" t="s">
        <v>548</v>
      </c>
      <c r="C17" s="9" t="s">
        <v>549</v>
      </c>
      <c r="D17" s="6" t="s">
        <v>476</v>
      </c>
      <c r="E17" s="12" t="s">
        <v>430</v>
      </c>
      <c r="F17" s="11" t="s">
        <v>550</v>
      </c>
      <c r="G17" s="11" t="s">
        <v>551</v>
      </c>
      <c r="H17" s="11" t="s">
        <v>552</v>
      </c>
      <c r="I17" s="11"/>
      <c r="J17" s="11" t="s">
        <v>550</v>
      </c>
      <c r="K17" s="11" t="s">
        <v>551</v>
      </c>
      <c r="L17" s="11" t="s">
        <v>552</v>
      </c>
      <c r="M17" s="21"/>
    </row>
    <row r="18" ht="21.75" customHeight="1" spans="1:13">
      <c r="A18" s="6" t="s">
        <v>251</v>
      </c>
      <c r="B18" s="9" t="s">
        <v>553</v>
      </c>
      <c r="C18" s="9" t="s">
        <v>554</v>
      </c>
      <c r="D18" s="6" t="s">
        <v>476</v>
      </c>
      <c r="E18" s="12" t="s">
        <v>430</v>
      </c>
      <c r="F18" s="11" t="s">
        <v>555</v>
      </c>
      <c r="G18" s="11" t="s">
        <v>556</v>
      </c>
      <c r="H18" s="11" t="s">
        <v>557</v>
      </c>
      <c r="I18" s="11" t="s">
        <v>558</v>
      </c>
      <c r="J18" s="11" t="s">
        <v>555</v>
      </c>
      <c r="K18" s="11" t="s">
        <v>556</v>
      </c>
      <c r="L18" s="11" t="s">
        <v>557</v>
      </c>
      <c r="M18" s="21" t="s">
        <v>558</v>
      </c>
    </row>
    <row r="19" ht="21.75" customHeight="1" spans="1:13">
      <c r="A19" s="6" t="s">
        <v>261</v>
      </c>
      <c r="B19" s="9" t="s">
        <v>559</v>
      </c>
      <c r="C19" s="9" t="s">
        <v>560</v>
      </c>
      <c r="D19" s="6" t="s">
        <v>476</v>
      </c>
      <c r="E19" s="12" t="s">
        <v>477</v>
      </c>
      <c r="F19" s="11" t="s">
        <v>561</v>
      </c>
      <c r="G19" s="11" t="s">
        <v>562</v>
      </c>
      <c r="H19" s="11" t="s">
        <v>563</v>
      </c>
      <c r="I19" s="11" t="s">
        <v>564</v>
      </c>
      <c r="J19" s="11" t="s">
        <v>565</v>
      </c>
      <c r="K19" s="11" t="s">
        <v>566</v>
      </c>
      <c r="L19" s="11" t="s">
        <v>567</v>
      </c>
      <c r="M19" s="21" t="s">
        <v>568</v>
      </c>
    </row>
    <row r="20" ht="28.5" customHeight="1" spans="1:13">
      <c r="A20" s="6" t="s">
        <v>273</v>
      </c>
      <c r="B20" s="9" t="s">
        <v>569</v>
      </c>
      <c r="C20" s="9" t="s">
        <v>570</v>
      </c>
      <c r="D20" s="6" t="s">
        <v>571</v>
      </c>
      <c r="E20" s="12" t="s">
        <v>572</v>
      </c>
      <c r="F20" s="11" t="s">
        <v>573</v>
      </c>
      <c r="G20" s="11" t="s">
        <v>574</v>
      </c>
      <c r="H20" s="11" t="s">
        <v>575</v>
      </c>
      <c r="I20" s="11"/>
      <c r="J20" s="11" t="s">
        <v>576</v>
      </c>
      <c r="K20" s="11" t="s">
        <v>577</v>
      </c>
      <c r="L20" s="11" t="s">
        <v>578</v>
      </c>
      <c r="M20" s="21"/>
    </row>
    <row r="21" ht="28.5" customHeight="1" spans="1:13">
      <c r="A21" s="6" t="s">
        <v>285</v>
      </c>
      <c r="B21" s="9" t="s">
        <v>579</v>
      </c>
      <c r="C21" s="9" t="s">
        <v>580</v>
      </c>
      <c r="D21" s="6" t="s">
        <v>571</v>
      </c>
      <c r="E21" s="12" t="s">
        <v>430</v>
      </c>
      <c r="F21" s="11" t="s">
        <v>581</v>
      </c>
      <c r="G21" s="11" t="s">
        <v>582</v>
      </c>
      <c r="H21" s="11" t="s">
        <v>583</v>
      </c>
      <c r="I21" s="11" t="s">
        <v>584</v>
      </c>
      <c r="J21" s="11" t="s">
        <v>581</v>
      </c>
      <c r="K21" s="11" t="s">
        <v>582</v>
      </c>
      <c r="L21" s="11" t="s">
        <v>583</v>
      </c>
      <c r="M21" s="21" t="s">
        <v>584</v>
      </c>
    </row>
    <row r="22" ht="21.75" customHeight="1" spans="1:13">
      <c r="A22" s="13" t="s">
        <v>290</v>
      </c>
      <c r="B22" s="14" t="s">
        <v>585</v>
      </c>
      <c r="C22" s="14" t="s">
        <v>586</v>
      </c>
      <c r="D22" s="13" t="s">
        <v>587</v>
      </c>
      <c r="E22" s="15" t="s">
        <v>430</v>
      </c>
      <c r="F22" s="16" t="s">
        <v>588</v>
      </c>
      <c r="G22" s="16" t="s">
        <v>589</v>
      </c>
      <c r="H22" s="16" t="s">
        <v>590</v>
      </c>
      <c r="I22" s="16" t="s">
        <v>591</v>
      </c>
      <c r="J22" s="16" t="s">
        <v>588</v>
      </c>
      <c r="K22" s="16" t="s">
        <v>589</v>
      </c>
      <c r="L22" s="16" t="s">
        <v>590</v>
      </c>
      <c r="M22" s="22" t="s">
        <v>591</v>
      </c>
    </row>
    <row r="23" ht="8.25" customHeight="1"/>
    <row r="24" ht="22.5" customHeight="1" spans="1:10">
      <c r="A24" s="17" t="s">
        <v>42</v>
      </c>
      <c r="D24" s="17" t="s">
        <v>43</v>
      </c>
      <c r="F24" s="17"/>
      <c r="G24" s="17" t="s">
        <v>44</v>
      </c>
      <c r="J24" s="23" t="s">
        <v>86</v>
      </c>
    </row>
    <row r="25" ht="0.5" customHeight="1"/>
    <row r="26" ht="16.5" customHeight="1" spans="1:13">
      <c r="A26" s="1" t="s">
        <v>143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ht="45" customHeight="1" spans="1:1">
      <c r="A27" s="3" t="s">
        <v>468</v>
      </c>
    </row>
    <row r="28" ht="21.75" customHeight="1" spans="1:13">
      <c r="A28" s="4" t="s">
        <v>457</v>
      </c>
      <c r="B28" s="5"/>
      <c r="C28" s="5"/>
      <c r="D28" s="5"/>
      <c r="E28" s="5"/>
      <c r="F28" s="5"/>
      <c r="G28" s="5"/>
      <c r="H28" s="5"/>
      <c r="I28" s="5"/>
      <c r="J28" s="5"/>
      <c r="K28" s="18" t="s">
        <v>310</v>
      </c>
      <c r="L28" s="5"/>
      <c r="M28" s="5"/>
    </row>
    <row r="29" ht="18.75" customHeight="1" spans="1:13">
      <c r="A29" s="6" t="s">
        <v>146</v>
      </c>
      <c r="B29" s="6" t="s">
        <v>147</v>
      </c>
      <c r="C29" s="6" t="s">
        <v>12</v>
      </c>
      <c r="D29" s="6" t="s">
        <v>148</v>
      </c>
      <c r="E29" s="6" t="s">
        <v>149</v>
      </c>
      <c r="F29" s="6" t="s">
        <v>150</v>
      </c>
      <c r="G29" s="7"/>
      <c r="H29" s="7"/>
      <c r="I29" s="7"/>
      <c r="J29" s="6" t="s">
        <v>151</v>
      </c>
      <c r="K29" s="7"/>
      <c r="L29" s="7"/>
      <c r="M29" s="19"/>
    </row>
    <row r="30" ht="18.75" customHeight="1" spans="1:13">
      <c r="A30" s="8"/>
      <c r="B30" s="8"/>
      <c r="C30" s="8"/>
      <c r="D30" s="8"/>
      <c r="E30" s="8"/>
      <c r="F30" s="6" t="s">
        <v>19</v>
      </c>
      <c r="G30" s="6" t="s">
        <v>152</v>
      </c>
      <c r="H30" s="7"/>
      <c r="I30" s="7"/>
      <c r="J30" s="6" t="s">
        <v>19</v>
      </c>
      <c r="K30" s="6" t="s">
        <v>152</v>
      </c>
      <c r="L30" s="7"/>
      <c r="M30" s="19"/>
    </row>
    <row r="31" ht="18.75" customHeight="1" spans="1:13">
      <c r="A31" s="8"/>
      <c r="B31" s="8"/>
      <c r="C31" s="8"/>
      <c r="D31" s="8"/>
      <c r="E31" s="8"/>
      <c r="F31" s="8"/>
      <c r="G31" s="6" t="s">
        <v>153</v>
      </c>
      <c r="H31" s="6" t="s">
        <v>154</v>
      </c>
      <c r="I31" s="20" t="s">
        <v>155</v>
      </c>
      <c r="J31" s="5"/>
      <c r="K31" s="6" t="s">
        <v>153</v>
      </c>
      <c r="L31" s="6" t="s">
        <v>154</v>
      </c>
      <c r="M31" s="20" t="s">
        <v>155</v>
      </c>
    </row>
    <row r="32" ht="21.75" customHeight="1" spans="1:13">
      <c r="A32" s="6" t="s">
        <v>295</v>
      </c>
      <c r="B32" s="9" t="s">
        <v>592</v>
      </c>
      <c r="C32" s="9" t="s">
        <v>593</v>
      </c>
      <c r="D32" s="6" t="s">
        <v>594</v>
      </c>
      <c r="E32" s="12" t="s">
        <v>391</v>
      </c>
      <c r="F32" s="11" t="s">
        <v>595</v>
      </c>
      <c r="G32" s="11" t="s">
        <v>596</v>
      </c>
      <c r="H32" s="11" t="s">
        <v>597</v>
      </c>
      <c r="I32" s="11" t="s">
        <v>598</v>
      </c>
      <c r="J32" s="11" t="s">
        <v>599</v>
      </c>
      <c r="K32" s="11" t="s">
        <v>600</v>
      </c>
      <c r="L32" s="11" t="s">
        <v>601</v>
      </c>
      <c r="M32" s="21" t="s">
        <v>602</v>
      </c>
    </row>
    <row r="33" ht="21.75" customHeight="1" spans="1:13">
      <c r="A33" s="6" t="s">
        <v>300</v>
      </c>
      <c r="B33" s="9" t="s">
        <v>603</v>
      </c>
      <c r="C33" s="9" t="s">
        <v>604</v>
      </c>
      <c r="D33" s="6" t="s">
        <v>605</v>
      </c>
      <c r="E33" s="12" t="s">
        <v>606</v>
      </c>
      <c r="F33" s="11" t="s">
        <v>607</v>
      </c>
      <c r="G33" s="11" t="s">
        <v>608</v>
      </c>
      <c r="H33" s="11" t="s">
        <v>609</v>
      </c>
      <c r="I33" s="11" t="s">
        <v>610</v>
      </c>
      <c r="J33" s="11" t="s">
        <v>611</v>
      </c>
      <c r="K33" s="11" t="s">
        <v>612</v>
      </c>
      <c r="L33" s="11" t="s">
        <v>613</v>
      </c>
      <c r="M33" s="21" t="s">
        <v>614</v>
      </c>
    </row>
    <row r="34" ht="21.75" customHeight="1" spans="1:13">
      <c r="A34" s="9"/>
      <c r="B34" s="6"/>
      <c r="C34" s="9" t="s">
        <v>615</v>
      </c>
      <c r="D34" s="6"/>
      <c r="E34" s="10"/>
      <c r="F34" s="11"/>
      <c r="G34" s="11"/>
      <c r="H34" s="11"/>
      <c r="I34" s="11"/>
      <c r="J34" s="11" t="s">
        <v>616</v>
      </c>
      <c r="K34" s="11" t="s">
        <v>617</v>
      </c>
      <c r="L34" s="11" t="s">
        <v>618</v>
      </c>
      <c r="M34" s="21" t="s">
        <v>619</v>
      </c>
    </row>
    <row r="35" ht="21.75" customHeight="1" spans="1:13">
      <c r="A35" s="6" t="s">
        <v>311</v>
      </c>
      <c r="B35" s="9" t="s">
        <v>620</v>
      </c>
      <c r="C35" s="9" t="s">
        <v>621</v>
      </c>
      <c r="D35" s="6" t="s">
        <v>587</v>
      </c>
      <c r="E35" s="12" t="s">
        <v>477</v>
      </c>
      <c r="F35" s="11" t="s">
        <v>622</v>
      </c>
      <c r="G35" s="11" t="s">
        <v>181</v>
      </c>
      <c r="H35" s="11" t="s">
        <v>623</v>
      </c>
      <c r="I35" s="11" t="s">
        <v>624</v>
      </c>
      <c r="J35" s="11" t="s">
        <v>625</v>
      </c>
      <c r="K35" s="11" t="s">
        <v>626</v>
      </c>
      <c r="L35" s="11" t="s">
        <v>627</v>
      </c>
      <c r="M35" s="21" t="s">
        <v>628</v>
      </c>
    </row>
    <row r="36" ht="21.75" customHeight="1" spans="1:13">
      <c r="A36" s="6" t="s">
        <v>320</v>
      </c>
      <c r="B36" s="9" t="s">
        <v>629</v>
      </c>
      <c r="C36" s="9" t="s">
        <v>630</v>
      </c>
      <c r="D36" s="6" t="s">
        <v>587</v>
      </c>
      <c r="E36" s="12" t="s">
        <v>477</v>
      </c>
      <c r="F36" s="11" t="s">
        <v>631</v>
      </c>
      <c r="G36" s="11" t="s">
        <v>632</v>
      </c>
      <c r="H36" s="11" t="s">
        <v>633</v>
      </c>
      <c r="I36" s="11" t="s">
        <v>634</v>
      </c>
      <c r="J36" s="11" t="s">
        <v>635</v>
      </c>
      <c r="K36" s="11" t="s">
        <v>636</v>
      </c>
      <c r="L36" s="11" t="s">
        <v>637</v>
      </c>
      <c r="M36" s="21" t="s">
        <v>638</v>
      </c>
    </row>
    <row r="37" ht="21.75" customHeight="1" spans="1:13">
      <c r="A37" s="6" t="s">
        <v>332</v>
      </c>
      <c r="B37" s="9" t="s">
        <v>639</v>
      </c>
      <c r="C37" s="9" t="s">
        <v>640</v>
      </c>
      <c r="D37" s="6" t="s">
        <v>641</v>
      </c>
      <c r="E37" s="12" t="s">
        <v>477</v>
      </c>
      <c r="F37" s="11" t="s">
        <v>642</v>
      </c>
      <c r="G37" s="11" t="s">
        <v>643</v>
      </c>
      <c r="H37" s="11" t="s">
        <v>644</v>
      </c>
      <c r="I37" s="11" t="s">
        <v>645</v>
      </c>
      <c r="J37" s="11" t="s">
        <v>646</v>
      </c>
      <c r="K37" s="11" t="s">
        <v>647</v>
      </c>
      <c r="L37" s="11" t="s">
        <v>648</v>
      </c>
      <c r="M37" s="21" t="s">
        <v>649</v>
      </c>
    </row>
    <row r="38" ht="21.75" customHeight="1" spans="1:13">
      <c r="A38" s="6" t="s">
        <v>342</v>
      </c>
      <c r="B38" s="9" t="s">
        <v>246</v>
      </c>
      <c r="C38" s="9" t="s">
        <v>650</v>
      </c>
      <c r="D38" s="6" t="s">
        <v>641</v>
      </c>
      <c r="E38" s="12" t="s">
        <v>391</v>
      </c>
      <c r="F38" s="11" t="s">
        <v>651</v>
      </c>
      <c r="G38" s="11"/>
      <c r="H38" s="11" t="s">
        <v>651</v>
      </c>
      <c r="I38" s="11"/>
      <c r="J38" s="11" t="s">
        <v>652</v>
      </c>
      <c r="K38" s="11"/>
      <c r="L38" s="11" t="s">
        <v>652</v>
      </c>
      <c r="M38" s="21"/>
    </row>
    <row r="39" ht="21.75" customHeight="1" spans="1:13">
      <c r="A39" s="6" t="s">
        <v>346</v>
      </c>
      <c r="B39" s="9" t="s">
        <v>653</v>
      </c>
      <c r="C39" s="9" t="s">
        <v>654</v>
      </c>
      <c r="D39" s="6" t="s">
        <v>476</v>
      </c>
      <c r="E39" s="12" t="s">
        <v>421</v>
      </c>
      <c r="F39" s="11" t="s">
        <v>655</v>
      </c>
      <c r="G39" s="11" t="s">
        <v>656</v>
      </c>
      <c r="H39" s="11" t="s">
        <v>657</v>
      </c>
      <c r="I39" s="11" t="s">
        <v>658</v>
      </c>
      <c r="J39" s="11" t="s">
        <v>659</v>
      </c>
      <c r="K39" s="11" t="s">
        <v>660</v>
      </c>
      <c r="L39" s="11" t="s">
        <v>661</v>
      </c>
      <c r="M39" s="21" t="s">
        <v>662</v>
      </c>
    </row>
    <row r="40" ht="21.75" customHeight="1" spans="1:13">
      <c r="A40" s="6" t="s">
        <v>358</v>
      </c>
      <c r="B40" s="9" t="s">
        <v>663</v>
      </c>
      <c r="C40" s="9" t="s">
        <v>664</v>
      </c>
      <c r="D40" s="6" t="s">
        <v>594</v>
      </c>
      <c r="E40" s="12" t="s">
        <v>477</v>
      </c>
      <c r="F40" s="11" t="s">
        <v>665</v>
      </c>
      <c r="G40" s="11" t="s">
        <v>666</v>
      </c>
      <c r="H40" s="11" t="s">
        <v>667</v>
      </c>
      <c r="I40" s="11" t="s">
        <v>668</v>
      </c>
      <c r="J40" s="11" t="s">
        <v>669</v>
      </c>
      <c r="K40" s="11" t="s">
        <v>670</v>
      </c>
      <c r="L40" s="11" t="s">
        <v>671</v>
      </c>
      <c r="M40" s="21" t="s">
        <v>672</v>
      </c>
    </row>
    <row r="41" ht="21.75" customHeight="1" spans="1:13">
      <c r="A41" s="6" t="s">
        <v>369</v>
      </c>
      <c r="B41" s="9" t="s">
        <v>673</v>
      </c>
      <c r="C41" s="9" t="s">
        <v>674</v>
      </c>
      <c r="D41" s="6" t="s">
        <v>510</v>
      </c>
      <c r="E41" s="12" t="s">
        <v>511</v>
      </c>
      <c r="F41" s="11" t="s">
        <v>675</v>
      </c>
      <c r="G41" s="11" t="s">
        <v>676</v>
      </c>
      <c r="H41" s="11" t="s">
        <v>677</v>
      </c>
      <c r="I41" s="11"/>
      <c r="J41" s="11" t="s">
        <v>678</v>
      </c>
      <c r="K41" s="11" t="s">
        <v>679</v>
      </c>
      <c r="L41" s="11" t="s">
        <v>680</v>
      </c>
      <c r="M41" s="21"/>
    </row>
    <row r="42" ht="28.5" customHeight="1" spans="1:13">
      <c r="A42" s="6" t="s">
        <v>373</v>
      </c>
      <c r="B42" s="9" t="s">
        <v>681</v>
      </c>
      <c r="C42" s="9" t="s">
        <v>682</v>
      </c>
      <c r="D42" s="6" t="s">
        <v>476</v>
      </c>
      <c r="E42" s="12" t="s">
        <v>430</v>
      </c>
      <c r="F42" s="11" t="s">
        <v>683</v>
      </c>
      <c r="G42" s="11" t="s">
        <v>684</v>
      </c>
      <c r="H42" s="11" t="s">
        <v>685</v>
      </c>
      <c r="I42" s="11" t="s">
        <v>686</v>
      </c>
      <c r="J42" s="11" t="s">
        <v>683</v>
      </c>
      <c r="K42" s="11" t="s">
        <v>684</v>
      </c>
      <c r="L42" s="11" t="s">
        <v>685</v>
      </c>
      <c r="M42" s="21" t="s">
        <v>686</v>
      </c>
    </row>
    <row r="43" ht="21.75" customHeight="1" spans="1:13">
      <c r="A43" s="6" t="s">
        <v>379</v>
      </c>
      <c r="B43" s="9" t="s">
        <v>687</v>
      </c>
      <c r="C43" s="9" t="s">
        <v>688</v>
      </c>
      <c r="D43" s="6" t="s">
        <v>476</v>
      </c>
      <c r="E43" s="12" t="s">
        <v>689</v>
      </c>
      <c r="F43" s="11" t="s">
        <v>690</v>
      </c>
      <c r="G43" s="11" t="s">
        <v>691</v>
      </c>
      <c r="H43" s="11" t="s">
        <v>692</v>
      </c>
      <c r="I43" s="11" t="s">
        <v>693</v>
      </c>
      <c r="J43" s="11" t="s">
        <v>694</v>
      </c>
      <c r="K43" s="11" t="s">
        <v>695</v>
      </c>
      <c r="L43" s="11" t="s">
        <v>696</v>
      </c>
      <c r="M43" s="21" t="s">
        <v>697</v>
      </c>
    </row>
    <row r="44" ht="21.75" customHeight="1" spans="1:13">
      <c r="A44" s="6" t="s">
        <v>383</v>
      </c>
      <c r="B44" s="9" t="s">
        <v>687</v>
      </c>
      <c r="C44" s="9" t="s">
        <v>698</v>
      </c>
      <c r="D44" s="6" t="s">
        <v>476</v>
      </c>
      <c r="E44" s="12" t="s">
        <v>421</v>
      </c>
      <c r="F44" s="11" t="s">
        <v>690</v>
      </c>
      <c r="G44" s="11" t="s">
        <v>691</v>
      </c>
      <c r="H44" s="11" t="s">
        <v>692</v>
      </c>
      <c r="I44" s="11" t="s">
        <v>693</v>
      </c>
      <c r="J44" s="11" t="s">
        <v>699</v>
      </c>
      <c r="K44" s="11" t="s">
        <v>700</v>
      </c>
      <c r="L44" s="11" t="s">
        <v>701</v>
      </c>
      <c r="M44" s="21" t="s">
        <v>702</v>
      </c>
    </row>
    <row r="45" ht="21.75" customHeight="1" spans="1:13">
      <c r="A45" s="9"/>
      <c r="B45" s="6"/>
      <c r="C45" s="9" t="s">
        <v>703</v>
      </c>
      <c r="D45" s="6"/>
      <c r="E45" s="10"/>
      <c r="F45" s="11"/>
      <c r="G45" s="11"/>
      <c r="H45" s="11"/>
      <c r="I45" s="11"/>
      <c r="J45" s="11" t="s">
        <v>704</v>
      </c>
      <c r="K45" s="11" t="s">
        <v>705</v>
      </c>
      <c r="L45" s="11" t="s">
        <v>706</v>
      </c>
      <c r="M45" s="21" t="s">
        <v>707</v>
      </c>
    </row>
    <row r="46" ht="21.75" customHeight="1" spans="1:13">
      <c r="A46" s="6" t="s">
        <v>388</v>
      </c>
      <c r="B46" s="9" t="s">
        <v>708</v>
      </c>
      <c r="C46" s="9" t="s">
        <v>709</v>
      </c>
      <c r="D46" s="6" t="s">
        <v>162</v>
      </c>
      <c r="E46" s="12" t="s">
        <v>710</v>
      </c>
      <c r="F46" s="11" t="s">
        <v>711</v>
      </c>
      <c r="G46" s="11" t="s">
        <v>712</v>
      </c>
      <c r="H46" s="11" t="s">
        <v>713</v>
      </c>
      <c r="I46" s="11"/>
      <c r="J46" s="11" t="s">
        <v>714</v>
      </c>
      <c r="K46" s="11" t="s">
        <v>715</v>
      </c>
      <c r="L46" s="11" t="s">
        <v>716</v>
      </c>
      <c r="M46" s="21"/>
    </row>
    <row r="47" ht="28.5" customHeight="1" spans="1:13">
      <c r="A47" s="13" t="s">
        <v>394</v>
      </c>
      <c r="B47" s="14" t="s">
        <v>717</v>
      </c>
      <c r="C47" s="14" t="s">
        <v>718</v>
      </c>
      <c r="D47" s="13" t="s">
        <v>476</v>
      </c>
      <c r="E47" s="15" t="s">
        <v>446</v>
      </c>
      <c r="F47" s="16" t="s">
        <v>719</v>
      </c>
      <c r="G47" s="16" t="s">
        <v>720</v>
      </c>
      <c r="H47" s="16" t="s">
        <v>721</v>
      </c>
      <c r="I47" s="16"/>
      <c r="J47" s="16" t="s">
        <v>722</v>
      </c>
      <c r="K47" s="16" t="s">
        <v>723</v>
      </c>
      <c r="L47" s="16" t="s">
        <v>724</v>
      </c>
      <c r="M47" s="22"/>
    </row>
    <row r="48" ht="15" customHeight="1"/>
    <row r="49" ht="22.5" customHeight="1" spans="1:10">
      <c r="A49" s="17" t="s">
        <v>42</v>
      </c>
      <c r="D49" s="17" t="s">
        <v>43</v>
      </c>
      <c r="F49" s="17"/>
      <c r="G49" s="17" t="s">
        <v>44</v>
      </c>
      <c r="J49" s="23" t="s">
        <v>86</v>
      </c>
    </row>
    <row r="50" ht="0.5" customHeight="1"/>
    <row r="51" ht="16.5" customHeight="1" spans="1:13">
      <c r="A51" s="1" t="s">
        <v>143</v>
      </c>
      <c r="D51" s="2"/>
      <c r="E51" s="2"/>
      <c r="F51" s="2"/>
      <c r="G51" s="2"/>
      <c r="H51" s="2"/>
      <c r="I51" s="2"/>
      <c r="J51" s="2"/>
      <c r="K51" s="2"/>
      <c r="L51" s="2"/>
      <c r="M51" s="2"/>
    </row>
    <row r="52" ht="45" customHeight="1" spans="1:1">
      <c r="A52" s="3" t="s">
        <v>468</v>
      </c>
    </row>
    <row r="53" ht="21.75" customHeight="1" spans="1:13">
      <c r="A53" s="4" t="s">
        <v>457</v>
      </c>
      <c r="B53" s="5"/>
      <c r="C53" s="5"/>
      <c r="D53" s="5"/>
      <c r="E53" s="5"/>
      <c r="F53" s="5"/>
      <c r="G53" s="5"/>
      <c r="H53" s="5"/>
      <c r="I53" s="5"/>
      <c r="J53" s="5"/>
      <c r="K53" s="18" t="s">
        <v>417</v>
      </c>
      <c r="L53" s="5"/>
      <c r="M53" s="5"/>
    </row>
    <row r="54" ht="18.75" customHeight="1" spans="1:13">
      <c r="A54" s="6" t="s">
        <v>146</v>
      </c>
      <c r="B54" s="6" t="s">
        <v>147</v>
      </c>
      <c r="C54" s="6" t="s">
        <v>12</v>
      </c>
      <c r="D54" s="6" t="s">
        <v>148</v>
      </c>
      <c r="E54" s="6" t="s">
        <v>149</v>
      </c>
      <c r="F54" s="6" t="s">
        <v>150</v>
      </c>
      <c r="G54" s="7"/>
      <c r="H54" s="7"/>
      <c r="I54" s="7"/>
      <c r="J54" s="6" t="s">
        <v>151</v>
      </c>
      <c r="K54" s="7"/>
      <c r="L54" s="7"/>
      <c r="M54" s="19"/>
    </row>
    <row r="55" ht="18.75" customHeight="1" spans="1:13">
      <c r="A55" s="8"/>
      <c r="B55" s="8"/>
      <c r="C55" s="8"/>
      <c r="D55" s="8"/>
      <c r="E55" s="8"/>
      <c r="F55" s="6" t="s">
        <v>19</v>
      </c>
      <c r="G55" s="6" t="s">
        <v>152</v>
      </c>
      <c r="H55" s="7"/>
      <c r="I55" s="7"/>
      <c r="J55" s="6" t="s">
        <v>19</v>
      </c>
      <c r="K55" s="6" t="s">
        <v>152</v>
      </c>
      <c r="L55" s="7"/>
      <c r="M55" s="19"/>
    </row>
    <row r="56" ht="18.75" customHeight="1" spans="1:13">
      <c r="A56" s="8"/>
      <c r="B56" s="8"/>
      <c r="C56" s="8"/>
      <c r="D56" s="8"/>
      <c r="E56" s="8"/>
      <c r="F56" s="8"/>
      <c r="G56" s="6" t="s">
        <v>153</v>
      </c>
      <c r="H56" s="6" t="s">
        <v>154</v>
      </c>
      <c r="I56" s="20" t="s">
        <v>155</v>
      </c>
      <c r="J56" s="5"/>
      <c r="K56" s="6" t="s">
        <v>153</v>
      </c>
      <c r="L56" s="6" t="s">
        <v>154</v>
      </c>
      <c r="M56" s="20" t="s">
        <v>155</v>
      </c>
    </row>
    <row r="57" ht="21.75" customHeight="1" spans="1:13">
      <c r="A57" s="6" t="s">
        <v>399</v>
      </c>
      <c r="B57" s="9" t="s">
        <v>725</v>
      </c>
      <c r="C57" s="9" t="s">
        <v>726</v>
      </c>
      <c r="D57" s="6" t="s">
        <v>476</v>
      </c>
      <c r="E57" s="12" t="s">
        <v>430</v>
      </c>
      <c r="F57" s="11" t="s">
        <v>727</v>
      </c>
      <c r="G57" s="11" t="s">
        <v>728</v>
      </c>
      <c r="H57" s="11" t="s">
        <v>729</v>
      </c>
      <c r="I57" s="11"/>
      <c r="J57" s="11" t="s">
        <v>727</v>
      </c>
      <c r="K57" s="11" t="s">
        <v>728</v>
      </c>
      <c r="L57" s="11" t="s">
        <v>729</v>
      </c>
      <c r="M57" s="21"/>
    </row>
    <row r="58" ht="21.75" customHeight="1" spans="1:13">
      <c r="A58" s="6" t="s">
        <v>404</v>
      </c>
      <c r="B58" s="9" t="s">
        <v>725</v>
      </c>
      <c r="C58" s="9" t="s">
        <v>730</v>
      </c>
      <c r="D58" s="6" t="s">
        <v>476</v>
      </c>
      <c r="E58" s="12" t="s">
        <v>477</v>
      </c>
      <c r="F58" s="11" t="s">
        <v>731</v>
      </c>
      <c r="G58" s="11" t="s">
        <v>728</v>
      </c>
      <c r="H58" s="11" t="s">
        <v>732</v>
      </c>
      <c r="I58" s="11"/>
      <c r="J58" s="11" t="s">
        <v>733</v>
      </c>
      <c r="K58" s="11" t="s">
        <v>734</v>
      </c>
      <c r="L58" s="11" t="s">
        <v>735</v>
      </c>
      <c r="M58" s="21"/>
    </row>
    <row r="59" ht="21.75" customHeight="1" spans="1:13">
      <c r="A59" s="6" t="s">
        <v>408</v>
      </c>
      <c r="B59" s="9" t="s">
        <v>725</v>
      </c>
      <c r="C59" s="9" t="s">
        <v>736</v>
      </c>
      <c r="D59" s="6" t="s">
        <v>476</v>
      </c>
      <c r="E59" s="12" t="s">
        <v>477</v>
      </c>
      <c r="F59" s="11" t="s">
        <v>737</v>
      </c>
      <c r="G59" s="11" t="s">
        <v>728</v>
      </c>
      <c r="H59" s="11" t="s">
        <v>738</v>
      </c>
      <c r="I59" s="11"/>
      <c r="J59" s="11" t="s">
        <v>739</v>
      </c>
      <c r="K59" s="11" t="s">
        <v>734</v>
      </c>
      <c r="L59" s="11" t="s">
        <v>740</v>
      </c>
      <c r="M59" s="21"/>
    </row>
    <row r="60" ht="21.75" customHeight="1" spans="1:13">
      <c r="A60" s="6" t="s">
        <v>414</v>
      </c>
      <c r="B60" s="9" t="s">
        <v>725</v>
      </c>
      <c r="C60" s="9" t="s">
        <v>741</v>
      </c>
      <c r="D60" s="6" t="s">
        <v>476</v>
      </c>
      <c r="E60" s="12" t="s">
        <v>430</v>
      </c>
      <c r="F60" s="11" t="s">
        <v>742</v>
      </c>
      <c r="G60" s="11" t="s">
        <v>728</v>
      </c>
      <c r="H60" s="11" t="s">
        <v>743</v>
      </c>
      <c r="I60" s="11"/>
      <c r="J60" s="11" t="s">
        <v>742</v>
      </c>
      <c r="K60" s="11" t="s">
        <v>728</v>
      </c>
      <c r="L60" s="11" t="s">
        <v>743</v>
      </c>
      <c r="M60" s="21"/>
    </row>
    <row r="61" ht="21.75" customHeight="1" spans="1:13">
      <c r="A61" s="6" t="s">
        <v>418</v>
      </c>
      <c r="B61" s="9" t="s">
        <v>744</v>
      </c>
      <c r="C61" s="9" t="s">
        <v>745</v>
      </c>
      <c r="D61" s="6" t="s">
        <v>746</v>
      </c>
      <c r="E61" s="12" t="s">
        <v>747</v>
      </c>
      <c r="F61" s="11" t="s">
        <v>748</v>
      </c>
      <c r="G61" s="11"/>
      <c r="H61" s="11" t="s">
        <v>748</v>
      </c>
      <c r="I61" s="11"/>
      <c r="J61" s="11" t="s">
        <v>749</v>
      </c>
      <c r="K61" s="11"/>
      <c r="L61" s="11" t="s">
        <v>749</v>
      </c>
      <c r="M61" s="21"/>
    </row>
    <row r="62" ht="21.75" customHeight="1" spans="1:13">
      <c r="A62" s="6" t="s">
        <v>424</v>
      </c>
      <c r="B62" s="9" t="s">
        <v>744</v>
      </c>
      <c r="C62" s="9" t="s">
        <v>750</v>
      </c>
      <c r="D62" s="6" t="s">
        <v>587</v>
      </c>
      <c r="E62" s="12" t="s">
        <v>572</v>
      </c>
      <c r="F62" s="11" t="s">
        <v>751</v>
      </c>
      <c r="G62" s="11" t="s">
        <v>752</v>
      </c>
      <c r="H62" s="11" t="s">
        <v>753</v>
      </c>
      <c r="I62" s="11" t="s">
        <v>754</v>
      </c>
      <c r="J62" s="11" t="s">
        <v>755</v>
      </c>
      <c r="K62" s="11" t="s">
        <v>756</v>
      </c>
      <c r="L62" s="11" t="s">
        <v>757</v>
      </c>
      <c r="M62" s="21" t="s">
        <v>707</v>
      </c>
    </row>
    <row r="63" ht="21.75" customHeight="1" spans="1:13">
      <c r="A63" s="6" t="s">
        <v>428</v>
      </c>
      <c r="B63" s="9" t="s">
        <v>246</v>
      </c>
      <c r="C63" s="9" t="s">
        <v>758</v>
      </c>
      <c r="D63" s="6" t="s">
        <v>587</v>
      </c>
      <c r="E63" s="12" t="s">
        <v>430</v>
      </c>
      <c r="F63" s="11" t="s">
        <v>759</v>
      </c>
      <c r="G63" s="11"/>
      <c r="H63" s="11" t="s">
        <v>759</v>
      </c>
      <c r="I63" s="11"/>
      <c r="J63" s="11" t="s">
        <v>759</v>
      </c>
      <c r="K63" s="11"/>
      <c r="L63" s="11" t="s">
        <v>759</v>
      </c>
      <c r="M63" s="21"/>
    </row>
    <row r="64" ht="21.75" customHeight="1" spans="1:13">
      <c r="A64" s="6" t="s">
        <v>431</v>
      </c>
      <c r="B64" s="9" t="s">
        <v>246</v>
      </c>
      <c r="C64" s="9" t="s">
        <v>760</v>
      </c>
      <c r="D64" s="6" t="s">
        <v>587</v>
      </c>
      <c r="E64" s="12" t="s">
        <v>430</v>
      </c>
      <c r="F64" s="11" t="s">
        <v>386</v>
      </c>
      <c r="G64" s="11"/>
      <c r="H64" s="11" t="s">
        <v>386</v>
      </c>
      <c r="I64" s="11"/>
      <c r="J64" s="11" t="s">
        <v>386</v>
      </c>
      <c r="K64" s="11"/>
      <c r="L64" s="11" t="s">
        <v>386</v>
      </c>
      <c r="M64" s="21"/>
    </row>
    <row r="65" ht="21.75" customHeight="1" spans="1:13">
      <c r="A65" s="9"/>
      <c r="B65" s="6"/>
      <c r="C65" s="9"/>
      <c r="D65" s="6"/>
      <c r="E65" s="10"/>
      <c r="F65" s="11"/>
      <c r="G65" s="11"/>
      <c r="H65" s="11"/>
      <c r="I65" s="11"/>
      <c r="J65" s="11"/>
      <c r="K65" s="11"/>
      <c r="L65" s="11"/>
      <c r="M65" s="21"/>
    </row>
    <row r="66" ht="21.75" customHeight="1" spans="1:13">
      <c r="A66" s="9"/>
      <c r="B66" s="6"/>
      <c r="C66" s="9"/>
      <c r="D66" s="6"/>
      <c r="E66" s="10"/>
      <c r="F66" s="11"/>
      <c r="G66" s="11"/>
      <c r="H66" s="11"/>
      <c r="I66" s="11"/>
      <c r="J66" s="11"/>
      <c r="K66" s="11"/>
      <c r="L66" s="11"/>
      <c r="M66" s="21"/>
    </row>
    <row r="67" ht="21.75" customHeight="1" spans="1:13">
      <c r="A67" s="9"/>
      <c r="B67" s="6"/>
      <c r="C67" s="9"/>
      <c r="D67" s="6"/>
      <c r="E67" s="10"/>
      <c r="F67" s="11"/>
      <c r="G67" s="11"/>
      <c r="H67" s="11"/>
      <c r="I67" s="11"/>
      <c r="J67" s="11"/>
      <c r="K67" s="11"/>
      <c r="L67" s="11"/>
      <c r="M67" s="21"/>
    </row>
    <row r="68" ht="21.75" customHeight="1" spans="1:13">
      <c r="A68" s="9"/>
      <c r="B68" s="6"/>
      <c r="C68" s="9"/>
      <c r="D68" s="6"/>
      <c r="E68" s="10"/>
      <c r="F68" s="11"/>
      <c r="G68" s="11"/>
      <c r="H68" s="11"/>
      <c r="I68" s="11"/>
      <c r="J68" s="11"/>
      <c r="K68" s="11"/>
      <c r="L68" s="11"/>
      <c r="M68" s="21"/>
    </row>
    <row r="69" ht="21.75" customHeight="1" spans="1:13">
      <c r="A69" s="9"/>
      <c r="B69" s="6"/>
      <c r="C69" s="9"/>
      <c r="D69" s="6"/>
      <c r="E69" s="10"/>
      <c r="F69" s="11"/>
      <c r="G69" s="11"/>
      <c r="H69" s="11"/>
      <c r="I69" s="11"/>
      <c r="J69" s="11"/>
      <c r="K69" s="11"/>
      <c r="L69" s="11"/>
      <c r="M69" s="21"/>
    </row>
    <row r="70" ht="21.75" customHeight="1" spans="1:13">
      <c r="A70" s="9"/>
      <c r="B70" s="6"/>
      <c r="C70" s="9"/>
      <c r="D70" s="6"/>
      <c r="E70" s="10"/>
      <c r="F70" s="11"/>
      <c r="G70" s="11"/>
      <c r="H70" s="11"/>
      <c r="I70" s="11"/>
      <c r="J70" s="11"/>
      <c r="K70" s="11"/>
      <c r="L70" s="11"/>
      <c r="M70" s="21"/>
    </row>
    <row r="71" ht="21.75" customHeight="1" spans="1:13">
      <c r="A71" s="9"/>
      <c r="B71" s="6"/>
      <c r="C71" s="9"/>
      <c r="D71" s="6"/>
      <c r="E71" s="10"/>
      <c r="F71" s="11"/>
      <c r="G71" s="11"/>
      <c r="H71" s="11"/>
      <c r="I71" s="11"/>
      <c r="J71" s="11"/>
      <c r="K71" s="11"/>
      <c r="L71" s="11"/>
      <c r="M71" s="21"/>
    </row>
    <row r="72" ht="21.75" customHeight="1" spans="1:13">
      <c r="A72" s="9"/>
      <c r="B72" s="6"/>
      <c r="C72" s="9"/>
      <c r="D72" s="6"/>
      <c r="E72" s="10"/>
      <c r="F72" s="11"/>
      <c r="G72" s="11"/>
      <c r="H72" s="11"/>
      <c r="I72" s="11"/>
      <c r="J72" s="11"/>
      <c r="K72" s="11"/>
      <c r="L72" s="11"/>
      <c r="M72" s="21"/>
    </row>
    <row r="73" ht="21.75" customHeight="1" spans="1:13">
      <c r="A73" s="13" t="s">
        <v>455</v>
      </c>
      <c r="B73" s="24"/>
      <c r="C73" s="24"/>
      <c r="D73" s="24"/>
      <c r="E73" s="24"/>
      <c r="F73" s="24"/>
      <c r="G73" s="24"/>
      <c r="H73" s="24"/>
      <c r="I73" s="24"/>
      <c r="J73" s="16" t="s">
        <v>761</v>
      </c>
      <c r="K73" s="16" t="s">
        <v>762</v>
      </c>
      <c r="L73" s="16" t="s">
        <v>763</v>
      </c>
      <c r="M73" s="22" t="s">
        <v>764</v>
      </c>
    </row>
    <row r="74" ht="7.5" customHeight="1"/>
    <row r="75" ht="22.5" customHeight="1" spans="1:10">
      <c r="A75" s="17" t="s">
        <v>42</v>
      </c>
      <c r="D75" s="17" t="s">
        <v>43</v>
      </c>
      <c r="F75" s="17"/>
      <c r="G75" s="17" t="s">
        <v>44</v>
      </c>
      <c r="J75" s="23" t="s">
        <v>86</v>
      </c>
    </row>
  </sheetData>
  <mergeCells count="58">
    <mergeCell ref="A1:C1"/>
    <mergeCell ref="A2:M2"/>
    <mergeCell ref="A3:J3"/>
    <mergeCell ref="K3:M3"/>
    <mergeCell ref="F4:I4"/>
    <mergeCell ref="J4:M4"/>
    <mergeCell ref="G5:I5"/>
    <mergeCell ref="K5:M5"/>
    <mergeCell ref="A24:C24"/>
    <mergeCell ref="D24:E24"/>
    <mergeCell ref="G24:I24"/>
    <mergeCell ref="J24:M24"/>
    <mergeCell ref="A26:C26"/>
    <mergeCell ref="A27:M27"/>
    <mergeCell ref="A28:J28"/>
    <mergeCell ref="K28:M28"/>
    <mergeCell ref="F29:I29"/>
    <mergeCell ref="J29:M29"/>
    <mergeCell ref="G30:I30"/>
    <mergeCell ref="K30:M30"/>
    <mergeCell ref="A49:C49"/>
    <mergeCell ref="D49:E49"/>
    <mergeCell ref="G49:I49"/>
    <mergeCell ref="J49:M49"/>
    <mergeCell ref="A51:C51"/>
    <mergeCell ref="A52:M52"/>
    <mergeCell ref="A53:J53"/>
    <mergeCell ref="K53:M53"/>
    <mergeCell ref="F54:I54"/>
    <mergeCell ref="J54:M54"/>
    <mergeCell ref="G55:I55"/>
    <mergeCell ref="K55:M55"/>
    <mergeCell ref="A73:I73"/>
    <mergeCell ref="A75:C75"/>
    <mergeCell ref="D75:E75"/>
    <mergeCell ref="G75:I75"/>
    <mergeCell ref="J75:M75"/>
    <mergeCell ref="A4:A6"/>
    <mergeCell ref="A29:A31"/>
    <mergeCell ref="A54:A56"/>
    <mergeCell ref="B4:B6"/>
    <mergeCell ref="B29:B31"/>
    <mergeCell ref="B54:B56"/>
    <mergeCell ref="C4:C6"/>
    <mergeCell ref="C29:C31"/>
    <mergeCell ref="C54:C56"/>
    <mergeCell ref="D4:D6"/>
    <mergeCell ref="D29:D31"/>
    <mergeCell ref="D54:D56"/>
    <mergeCell ref="E4:E6"/>
    <mergeCell ref="E29:E31"/>
    <mergeCell ref="E54:E56"/>
    <mergeCell ref="F5:F6"/>
    <mergeCell ref="F30:F31"/>
    <mergeCell ref="F55:F56"/>
    <mergeCell ref="J5:J6"/>
    <mergeCell ref="J30:J31"/>
    <mergeCell ref="J55:J56"/>
  </mergeCells>
  <printOptions horizontalCentered="1"/>
  <pageMargins left="0.393055555555556" right="0.393055555555556" top="0.393055555555556" bottom="0.393055555555556" header="0" footer="0"/>
  <pageSetup paperSize="9" fitToHeight="0" orientation="landscape"/>
  <headerFooter/>
  <rowBreaks count="2" manualBreakCount="2">
    <brk id="24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【表10_1_1-1】工程建设项目概算书(封面)格式</vt:lpstr>
      <vt:lpstr>【表10_1_1-4】总(综合)概算表</vt:lpstr>
      <vt:lpstr>【表10_1_1-5】工程建设其他费用计算表</vt:lpstr>
      <vt:lpstr>工程建设项目概算汇总表</vt:lpstr>
      <vt:lpstr>【表10_1_1-7】单项工程概算汇总表</vt:lpstr>
      <vt:lpstr>1_【表10_1_1-8】 工程概算费用计算程序表(不含</vt:lpstr>
      <vt:lpstr>1_【表10_1_1-9】工程概算表</vt:lpstr>
      <vt:lpstr>2_【表10_1_1-8】 工程概算费用计算程序表(不含</vt:lpstr>
      <vt:lpstr>2_【表10_1_1-9】工程概算表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lzy</cp:lastModifiedBy>
  <dcterms:created xsi:type="dcterms:W3CDTF">2024-02-19T11:31:00Z</dcterms:created>
  <dcterms:modified xsi:type="dcterms:W3CDTF">2024-04-15T09:16:38Z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99266A1E09A24567B6AB8233FEEEBCA2_13</vt:lpwstr>
  </property>
</Properties>
</file>